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录入表" sheetId="1" r:id="rId1"/>
  </sheets>
  <definedNames>
    <definedName name="_xlnm.Print_Area" localSheetId="0">项目录入表!$A$1:$AA$61</definedName>
    <definedName name="_xlnm.Print_Titles" localSheetId="0">项目录入表!$1:$4</definedName>
    <definedName name="规模">项目录入表!$K$5:$K$19767</definedName>
    <definedName name="建档立卡贫困户增收_元">项目录入表!$X$5:$X$19767</definedName>
    <definedName name="贫困村名">项目录入表!$E$5:$E$19767</definedName>
    <definedName name="其他资金">项目录入表!$O$5:$O$19767</definedName>
    <definedName name="其中_覆盖建档立卡贫困户人数_人">项目录入表!$T$5:$T$19767</definedName>
    <definedName name="其中_覆盖建档立卡贫困户数_户">项目录入表!$S$5:$S$19767</definedName>
    <definedName name="群众自筹及投工投劳资金">项目录入表!#REF!</definedName>
    <definedName name="社会帮扶资金">项目录入表!#REF!</definedName>
    <definedName name="省专项财政扶贫资金">项目录入表!#REF!</definedName>
    <definedName name="市专项财政扶贫资金">项目录入表!#REF!</definedName>
    <definedName name="投资总额">项目录入表!#REF!</definedName>
    <definedName name="县_市_区">项目录入表!#REF!</definedName>
    <definedName name="县专项财政扶贫资金">项目录入表!#REF!</definedName>
    <definedName name="乡_镇">项目录入表!$D$5:$D$19767</definedName>
    <definedName name="项目覆盖户数_户">项目录入表!$Q$5:$Q$19767</definedName>
    <definedName name="项目覆盖人口_人">项目录入表!$R$5:$R$19767</definedName>
    <definedName name="项目类别1">项目录入表!$H$5:$H$19767</definedName>
    <definedName name="项目类别2">项目录入表!#REF!</definedName>
    <definedName name="项目类别3">项目录入表!#REF!</definedName>
    <definedName name="项目年度">项目录入表!#REF!</definedName>
    <definedName name="信贷资金">项目录入表!$N$5:$N$19767</definedName>
    <definedName name="整合其它财政扶贫资金">项目录入表!$M$5:$M$19767</definedName>
    <definedName name="中央专项财政扶贫资金">项目录入表!$L$5:$L$19767</definedName>
  </definedNames>
  <calcPr calcId="144525"/>
</workbook>
</file>

<file path=xl/sharedStrings.xml><?xml version="1.0" encoding="utf-8"?>
<sst xmlns="http://schemas.openxmlformats.org/spreadsheetml/2006/main" count="795" uniqueCount="327">
  <si>
    <t>章贡区2021年巩固拓展脱贫攻坚成果和乡村振兴项目调整计划公告表</t>
  </si>
  <si>
    <t>单位：万元</t>
  </si>
  <si>
    <t>序号</t>
  </si>
  <si>
    <t>责任单位</t>
  </si>
  <si>
    <t>实施地点</t>
  </si>
  <si>
    <t>项目名称</t>
  </si>
  <si>
    <t>项目建设任务（内容）</t>
  </si>
  <si>
    <t>项目类别</t>
  </si>
  <si>
    <r>
      <rPr>
        <sz val="9"/>
        <rFont val="宋体"/>
        <charset val="134"/>
      </rPr>
      <t>建设
性质</t>
    </r>
    <r>
      <rPr>
        <sz val="8"/>
        <rFont val="宋体"/>
        <charset val="134"/>
      </rPr>
      <t>（新/续建）</t>
    </r>
  </si>
  <si>
    <r>
      <rPr>
        <sz val="9"/>
        <rFont val="宋体"/>
        <charset val="134"/>
      </rPr>
      <t xml:space="preserve">资金
规模
</t>
    </r>
    <r>
      <rPr>
        <sz val="6"/>
        <rFont val="宋体"/>
        <charset val="134"/>
      </rPr>
      <t>（</t>
    </r>
    <r>
      <rPr>
        <sz val="8"/>
        <rFont val="宋体"/>
        <charset val="134"/>
      </rPr>
      <t>万元</t>
    </r>
    <r>
      <rPr>
        <sz val="6"/>
        <rFont val="宋体"/>
        <charset val="134"/>
      </rPr>
      <t>）</t>
    </r>
  </si>
  <si>
    <t>筹资方式</t>
  </si>
  <si>
    <t>时间进度
(计划开工-完工时间)</t>
  </si>
  <si>
    <t>受益对象</t>
  </si>
  <si>
    <t>实施单位</t>
  </si>
  <si>
    <t>责任人</t>
  </si>
  <si>
    <t>带贫减贫效益</t>
  </si>
  <si>
    <t>绩效目标</t>
  </si>
  <si>
    <t>备注</t>
  </si>
  <si>
    <t>主管
单位</t>
  </si>
  <si>
    <t>业主
单位</t>
  </si>
  <si>
    <t>镇</t>
  </si>
  <si>
    <t>村</t>
  </si>
  <si>
    <t>公共项目</t>
  </si>
  <si>
    <t>产业项目</t>
  </si>
  <si>
    <t>衔接补助资金</t>
  </si>
  <si>
    <t>整合财政涉农资金</t>
  </si>
  <si>
    <t>信贷资金</t>
  </si>
  <si>
    <t>其他资金</t>
  </si>
  <si>
    <t>受益
村数
（个）</t>
  </si>
  <si>
    <t>受益
户数
（户）</t>
  </si>
  <si>
    <t>受益
人口数
（人）</t>
  </si>
  <si>
    <t>其中：两类人群数</t>
  </si>
  <si>
    <t>产出指标</t>
  </si>
  <si>
    <t>效益指标</t>
  </si>
  <si>
    <t>满意度指标</t>
  </si>
  <si>
    <t>合计</t>
  </si>
  <si>
    <t>一、区乡村振兴局</t>
  </si>
  <si>
    <t>区乡村振兴局</t>
  </si>
  <si>
    <t>有关镇、村</t>
  </si>
  <si>
    <t>有关镇</t>
  </si>
  <si>
    <t>有关村</t>
  </si>
  <si>
    <t>雨露计划</t>
  </si>
  <si>
    <t>贫困户子女中、高职教育补助</t>
  </si>
  <si>
    <t>√</t>
  </si>
  <si>
    <t>新建</t>
  </si>
  <si>
    <t>2021年1月-2021年12月</t>
  </si>
  <si>
    <t>各镇、街</t>
  </si>
  <si>
    <t>各镇、街关负责人</t>
  </si>
  <si>
    <t>提升贫困户家庭子女就业能力</t>
  </si>
  <si>
    <t>贫困户子女参加中职、高职培训每学期1500元/人补助</t>
  </si>
  <si>
    <t>发放中、高职教育补助210人</t>
  </si>
  <si>
    <t>满意度≥90%</t>
  </si>
  <si>
    <t>项目管理费</t>
  </si>
  <si>
    <t>项目前期设计、评审、招标、监理等</t>
  </si>
  <si>
    <t>各镇</t>
  </si>
  <si>
    <t>各镇相关负责人</t>
  </si>
  <si>
    <t>提升扶贫项目管理水平</t>
  </si>
  <si>
    <t>二、区金融局</t>
  </si>
  <si>
    <t>区金融服务中心</t>
  </si>
  <si>
    <t>产业扶贫信贷通贷款贴息</t>
  </si>
  <si>
    <t>对全区申请了“产业扶贫信贷通”贷款并符合条件的贫困户给予贴息</t>
  </si>
  <si>
    <t>通过给予贴息贷款，支持贫困户发展产业，带动增产增收</t>
  </si>
  <si>
    <t>实现贴息1.9万元</t>
  </si>
  <si>
    <t>受益户数≥20户</t>
  </si>
  <si>
    <t>三、区交通运输局</t>
  </si>
  <si>
    <t>区交通运输局</t>
  </si>
  <si>
    <t>沙石镇</t>
  </si>
  <si>
    <t>沙石</t>
  </si>
  <si>
    <t>东风</t>
  </si>
  <si>
    <t>东风村樟树坪组至芫岭下道路扩宽工程</t>
  </si>
  <si>
    <t>路面扩宽、硬化、片石堡坎、会车点等</t>
  </si>
  <si>
    <t>曾建</t>
  </si>
  <si>
    <t>改善村庄基础设施条件</t>
  </si>
  <si>
    <t>道路扩宽2.1公里，堡坎1650立方</t>
  </si>
  <si>
    <t>受益户数≥111户；项目使用年限≥10年</t>
  </si>
  <si>
    <t>峰山</t>
  </si>
  <si>
    <t>峰山村朱庄组人行步道工程</t>
  </si>
  <si>
    <t>新建石砌或砖砌人行步道、台阶、护栏约2200米等。</t>
  </si>
  <si>
    <t>2021年8月-2022年12月</t>
  </si>
  <si>
    <t>新建石砌或砖砌人行步道、台阶、护栏2200米</t>
  </si>
  <si>
    <t>受益户数≥58户；项目使用年限≥10年</t>
  </si>
  <si>
    <t>沙河镇</t>
  </si>
  <si>
    <t>沙河</t>
  </si>
  <si>
    <t>龙村</t>
  </si>
  <si>
    <t>龙村村龙村小学至仰坪山道路硬化工程</t>
  </si>
  <si>
    <t>道路路基平整1.7公里，路面硬化8500平方米，修砌水沟1640米，护栏1170米。</t>
  </si>
  <si>
    <t>2021年8月-2021年12月</t>
  </si>
  <si>
    <t>吴建光</t>
  </si>
  <si>
    <t>道路路基平整1.7公里，路面硬化8500平方米，修砌水沟1640米，护栏1170米</t>
  </si>
  <si>
    <t>受益户数≥117户，项目使用年限≥10年</t>
  </si>
  <si>
    <t>水西镇</t>
  </si>
  <si>
    <t>水西</t>
  </si>
  <si>
    <t>凌源</t>
  </si>
  <si>
    <t>凌源村老庵背组级道路硬化工程</t>
  </si>
  <si>
    <t>道路硬化450米，堡坎砌筑，安全防护设施，排水沟等</t>
  </si>
  <si>
    <t>2021年10月-2021年12月</t>
  </si>
  <si>
    <t>谢军</t>
  </si>
  <si>
    <t>道路硬化450米</t>
  </si>
  <si>
    <t>受益户数≥23户，项目使用年限≥10年</t>
  </si>
  <si>
    <t>石珠</t>
  </si>
  <si>
    <t>石珠村和乐坑组至土地前组级道路硬化工程</t>
  </si>
  <si>
    <t>组级道路硬化0.6公里，安装防护栏500米</t>
  </si>
  <si>
    <t>道路硬化0.6公里，安装防护栏500米</t>
  </si>
  <si>
    <t>受益户数≥35户，项目使用年限≥10年</t>
  </si>
  <si>
    <t>凌源村半境组新建桥梁工程</t>
  </si>
  <si>
    <t>新建长20米，宽3米桥梁一座</t>
  </si>
  <si>
    <t>新建桥梁一座</t>
  </si>
  <si>
    <t>受益户数≥43户，项目使用年限≥10年</t>
  </si>
  <si>
    <t>凌源村游步道建设工程</t>
  </si>
  <si>
    <t>新建游步道2公里，路基清理等</t>
  </si>
  <si>
    <t>新建游步道2公里</t>
  </si>
  <si>
    <t>和乐</t>
  </si>
  <si>
    <t>和乐村新建桥梁工程</t>
  </si>
  <si>
    <t>新建长36米，宽3.5米桥梁一座</t>
  </si>
  <si>
    <t>受益户数≥12户，项目使用年限≥10年</t>
  </si>
  <si>
    <t>四、区农业农村局</t>
  </si>
  <si>
    <t>区农业农村局</t>
  </si>
  <si>
    <t>东风村</t>
  </si>
  <si>
    <t>沙石镇东风渠道修复项目</t>
  </si>
  <si>
    <t>水渠建设1500米。</t>
  </si>
  <si>
    <t>曾健</t>
  </si>
  <si>
    <t>改善村庄灌溉条件</t>
  </si>
  <si>
    <t>受益户数≥110户；项目使用年限≥10年</t>
  </si>
  <si>
    <t>龙村村</t>
  </si>
  <si>
    <t>沙河镇龙村村灌溉水渠、水陂修复工程1标</t>
  </si>
  <si>
    <t>水渠修复5000米，破损水陂修复200立方</t>
  </si>
  <si>
    <t>续建</t>
  </si>
  <si>
    <t>肖建军</t>
  </si>
  <si>
    <t>受益户数≥117户；项目使用年限≥10年</t>
  </si>
  <si>
    <t>凌源村</t>
  </si>
  <si>
    <t>凌源村老庵背组小型水利设施工程</t>
  </si>
  <si>
    <r>
      <rPr>
        <sz val="10"/>
        <color indexed="8"/>
        <rFont val="仿宋"/>
        <charset val="134"/>
      </rPr>
      <t>池塘清淤100m</t>
    </r>
    <r>
      <rPr>
        <sz val="10"/>
        <color rgb="FF000000"/>
        <rFont val="宋体"/>
        <charset val="134"/>
      </rPr>
      <t>³</t>
    </r>
    <r>
      <rPr>
        <sz val="10"/>
        <color rgb="FF000000"/>
        <rFont val="仿宋"/>
        <charset val="134"/>
      </rPr>
      <t>，塘坎砌筑30米，安防设施30米</t>
    </r>
  </si>
  <si>
    <t>温伟迪</t>
  </si>
  <si>
    <t>预计2021年12月完成投资建设，吸收脱贫户务工4人，户均增收0.2万元</t>
  </si>
  <si>
    <t>池塘清淤100m³，塘坎砌筑30米，安防设施30米</t>
  </si>
  <si>
    <t>受益建档立卡脱贫户≥4户，项目使用年限≥10年。</t>
  </si>
  <si>
    <t>凌源村半镜组水陂修建及水渠工程</t>
  </si>
  <si>
    <t>新建水陂1座，水渠500m，河坎修筑200m等</t>
  </si>
  <si>
    <t>预计2021年12月完成投资建设，吸收脱贫户务工5人，户均增收0.35万元</t>
  </si>
  <si>
    <t>受益建档立卡脱贫户≥5户，项目使用年限≥10年。</t>
  </si>
  <si>
    <t>水西镇、沙石镇、沙河镇</t>
  </si>
  <si>
    <t>2021村庄整治点所在村</t>
  </si>
  <si>
    <t>章贡区村庄整治提升工程项目</t>
  </si>
  <si>
    <t>水沟建设2.3千米、道路硬化、堡坎等</t>
  </si>
  <si>
    <t>2021年5月-2021年12月</t>
  </si>
  <si>
    <t>谢军、罗金林、肖建军</t>
  </si>
  <si>
    <t>补齐基础设施短板，提升村容村貌</t>
  </si>
  <si>
    <t>受益户数≥ 55户，项目使用年限≥10年。</t>
  </si>
  <si>
    <t>石珠村</t>
  </si>
  <si>
    <t>石珠村官坳组农业休闲旅游项目</t>
  </si>
  <si>
    <t>组级道路扩宽260米，入脐橙园硬化250米，沿山脊线建设环山游步道建设2000米，机耕道500米建设，其他环境整治提升等。</t>
  </si>
  <si>
    <t>2021年9月-2021年12月</t>
  </si>
  <si>
    <t>预计2022年完成投资建设，2022年增加村集体经济收入5万元，其中二次分红给10户脱贫户共2万元，脱贫户务工10人，每户年收入0.5万元。</t>
  </si>
  <si>
    <t>组级道路扩宽260米，入脐橙园硬化250米，沿山脊线建设环山游步道建设2000米，机耕道500米建设等。</t>
  </si>
  <si>
    <t>受益建档立卡脱贫户≥10户，项目使用年限≥10年。</t>
  </si>
  <si>
    <t>石甫村</t>
  </si>
  <si>
    <t xml:space="preserve">石甫村莲塘组户外休闲产业基地建设 </t>
  </si>
  <si>
    <t>河道整治2400米，游步道800米，4座水陂，2座人行小桥等</t>
  </si>
  <si>
    <t>预计2022年完成投资建设，2022年增加村集体经济收入5万元，流转5户脱贫户土地共0.5万元，脱贫户务工5人，每户年收入0.5万元，二次分红给15户脱贫户共2万元。</t>
  </si>
  <si>
    <t>受益建档立卡脱贫户≥15户，项目使用年限≥10年。</t>
  </si>
  <si>
    <t>龙埠村</t>
  </si>
  <si>
    <t>龙埠村景佳基地配套基础设施项目</t>
  </si>
  <si>
    <t>新建大棚10亩，灌溉储水（直径1.5m的明井）</t>
  </si>
  <si>
    <t>预计2021年年底投入使用，2022年增加村集体经济收入1万元，其中带动脱贫户务工1人，每年增收2万元，流转土地4户，年增收1万元。</t>
  </si>
  <si>
    <t>受益建档立卡脱贫户≥55户，项目使用年限≥5年。</t>
  </si>
  <si>
    <t>罗坑村</t>
  </si>
  <si>
    <t>沙河镇罗坑村特色体育小镇之龙子脑至杨仙岭游步道建设工程</t>
  </si>
  <si>
    <t>建成游步道620米</t>
  </si>
  <si>
    <t>2021年7月-2021年12月</t>
  </si>
  <si>
    <t>2021年下半年完成投资，当年增加村集体收入1万元，其中拿出7400元用于37户脱贫户二次分红，实现年户均增收200元。流转5户脱贫户土地租金3.5万元。</t>
  </si>
  <si>
    <t>受益户数≥37户；项目使用年限≥10年</t>
  </si>
  <si>
    <t>沙河镇龙村村21个小组新建主灌溉水渠</t>
  </si>
  <si>
    <t>新建水渠约3.3km,修复水渠约1.6km、新建水陂约300立方等农田水利设施</t>
  </si>
  <si>
    <t>2021年7月-2022年12月</t>
  </si>
  <si>
    <t>峰山村</t>
  </si>
  <si>
    <t>峰山村食用菌基地配套设施项目</t>
  </si>
  <si>
    <t>新建食用菌大棚约3000㎡，菇包层架制作安装约2000米、简易黑白膜和遮阴网棚架安装约15亩、喷水系统、照明系统、机耕道等</t>
  </si>
  <si>
    <t>食用菌产业项目预计2021年下半年投产试运营，当年增加村集体经济收入2万元，其中1万元二次分配给53户贫困户，户均增收188元。2022年开始每年增加村集体经济收入6万元，将集体经济收入3万元二次分配给53户贫困户，户均增收566元，预计带动5户以上贫困户务工，户均年增收5000元。</t>
  </si>
  <si>
    <t>受益脱贫户≥53户；项目使用年限≥5年</t>
  </si>
  <si>
    <t>东风村新风农业专业合作社食用菌基地配套基础设施项目</t>
  </si>
  <si>
    <t>片石堡坎300立方米，场地平整500平方，水管铺设等</t>
  </si>
  <si>
    <t>项目从2021开始每年增加村集体经济收入2万元，将集体经济收入0.55万元二次分配给110户贫困户，户均增收50元，预计带动3户以上贫困户务工，户均年增收5000元。</t>
  </si>
  <si>
    <t>受益贫困户≥110户；项目使用年限≥5年</t>
  </si>
  <si>
    <t>上禾村</t>
  </si>
  <si>
    <t>柳树组建蔬菜大棚、沟渠工程</t>
  </si>
  <si>
    <t>河道两侧新建砖砌片石挡土墙520m,24墙砖砌排水沟160m，12砖砌排水沟200m，现浇砼桥2座（每座桥长7m，宽3m），新建蔬菜大棚3亩等</t>
  </si>
  <si>
    <t>2021.01-2021.12</t>
  </si>
  <si>
    <t>黄奎榕</t>
  </si>
  <si>
    <t>预计2021年上半年建成投入生产，种植生姜50亩，带动7户贫困户务工户均年增收1500元，预计实现合作社集体收入5万元，分配给全村20户贫困户户均增收2.5万元。</t>
  </si>
  <si>
    <t>河道两侧新建砖砌片石挡土墙520m,24墙砖砌排水沟160m，12砖砌排水沟200m，现浇砼桥2座（每座桥长7m，宽3m），新建蔬菜大棚3亩</t>
  </si>
  <si>
    <t>受益建档立卡脱贫户≥20户，项目使用年限≥10年。</t>
  </si>
  <si>
    <t>农业农村局</t>
  </si>
  <si>
    <t>各镇
水南</t>
  </si>
  <si>
    <t>各村</t>
  </si>
  <si>
    <t>2021年度脱贫户产业奖补项目</t>
  </si>
  <si>
    <t>实施2021年度脱贫户产业奖补项目。对脱贫户自主发展相关农业产业进行奖补。</t>
  </si>
  <si>
    <t>≥1000</t>
  </si>
  <si>
    <t>≥2000</t>
  </si>
  <si>
    <t>各镇水南</t>
  </si>
  <si>
    <t>肖建军
王为民
曾  建
刘永钊
谢年伟</t>
  </si>
  <si>
    <t>通过实施产业扶持项目，对脱贫户发展粮油、蔬菜等农业产业予以奖补，带动脱贫户发展农业生产增收。</t>
  </si>
  <si>
    <t>引导脱贫户发展不少于1万羽家禽、500亩蔬菜、500亩水稻</t>
  </si>
  <si>
    <t>受益建档立卡脱贫户≥1000户。</t>
  </si>
  <si>
    <t>龙村村食用菌生产基地菌袋栽培奖补</t>
  </si>
  <si>
    <t>发展食用菌产业，种植数量9万5千袋</t>
  </si>
  <si>
    <t>2021.07-2021.12</t>
  </si>
  <si>
    <t>2021年完成投资建设，当年增加村集体经济收入2万元，其中拿出11700元用于117户脱贫户二次分红，实现年户均增收100元。流转4户脱贫户土地，共7000元，带动脱贫户务工3人，年收入共计30000元。</t>
  </si>
  <si>
    <t>龙村村香菇基地采买食用菌菌包9.5万袋。</t>
  </si>
  <si>
    <t>受益建档立卡脱贫户≥117户；项目使用年限≥5年。</t>
  </si>
  <si>
    <t>水西镇凌源村食用菌生产基地菌袋栽培奖补</t>
  </si>
  <si>
    <t>发展食用菌产业，种植数量12万袋</t>
  </si>
  <si>
    <t>2021.07-2021.11</t>
  </si>
  <si>
    <t>预计2021年下半年完成投资，当年增加村集体经济收入0.6万元，其中二次分配给脱贫户0.3万元，其中流转8户脱贫户土地，共1.45万元，脱贫户务工4人，每户年收入0.5万元。</t>
  </si>
  <si>
    <t>相关村</t>
  </si>
  <si>
    <t>沙石镇食用菌基地菌袋栽培奖补</t>
  </si>
  <si>
    <t>发展食用菌产业，种植数量45万袋</t>
  </si>
  <si>
    <t>2021年下半年完成投资，当年增加村集体经济收入2.25万元，其中流转5户脱贫户土地，共5000元，脱贫户务工6人，每人年收入3500元，年收入共计21000元。</t>
  </si>
  <si>
    <t>受益脱贫户≥181户；</t>
  </si>
  <si>
    <t>仙峰谷配套设施项目</t>
  </si>
  <si>
    <t>建设长2.1km，平均宽度1.5米的游步道，水塘管道约800米、蓄水池建设等，安装约130亩中草药、果园等滴灌设施，垒堡坎长约120米，宽1.2米左右。</t>
  </si>
  <si>
    <t>2021年下半年完成投资，当年增加村集体收入5万元，其中拿出4万元用于117户脱贫户二次分红，实现年户均增收341.88元。带动脱贫户务工3人，年收入共计10万元。流转脱贫户土地租金3000元。</t>
  </si>
  <si>
    <t>新圩村</t>
  </si>
  <si>
    <t>新圩村水果种植示范基地配套基础设施工程</t>
  </si>
  <si>
    <t>混凝土挡墙80m3、混凝土路面100m2，新建长10米，宽3米的钢结构简易桥梁1座。</t>
  </si>
  <si>
    <t>2021年完成投资建设，2022年增加村集体经济收入0.5万元，0.3万元二次分配给15户脱贫户，脱贫户务工1人，年收入共计13000元。</t>
  </si>
  <si>
    <t>受益建档立卡脱贫户≥46户；项目使用年限≥10年</t>
  </si>
  <si>
    <t>火燃村</t>
  </si>
  <si>
    <t>火燃村食用菌基地附属设施项目</t>
  </si>
  <si>
    <t>棚内建设机耕道约3000㎡、场地平整约8000㎡、挡墙及配套道路建设、菇包层架制作安装、加装遮阳网、喷水系统等</t>
  </si>
  <si>
    <t>2021年完成投资建设，2022年预计增加村集体经济收入10万元，将集体经济收入4万元二次分配给48户脱贫户，流转5户脱贫户土地，共6000元，，脱贫户务工8人，每人年收入1.3万元，年收入共计10.4万元。</t>
  </si>
  <si>
    <t>受益建档立卡脱贫户≥48户；项目使用年限≥5年。</t>
  </si>
  <si>
    <t>峰山村食用菌基地配套设施项目（二期）</t>
  </si>
  <si>
    <t>新建食用菌大棚约1000㎡，菇包层架制作安装约800米、喷淋系统、照明供电系统、机耕道、管理用房、冷库等</t>
  </si>
  <si>
    <t>2021年完成投资建设，2022年增加村集体经济收入2万元，其中1万元二次分配给53户脱贫户，脱贫户务工3人，每人年收入1.3万元，年收入共计约4万元。</t>
  </si>
  <si>
    <t>龙村村香菇基地配套设施</t>
  </si>
  <si>
    <t>建设冷库一间约40平米、大棚内建设降温喷淋管与降温隔热棉约6000平米、1000米长菌菇摆放架、约2000平米菇棚架网、挖井及菌包粉碎机等（调整建设内容）</t>
  </si>
  <si>
    <t>水西镇凌源村食用菌基地公路挡土墙</t>
  </si>
  <si>
    <t>修建河道公路挡土墙，长50米，高2米，配套涵管等</t>
  </si>
  <si>
    <t>2021.08-2021.11</t>
  </si>
  <si>
    <t>预计2021年下半年建成，2022年增加村集体经济收入0.6万元，其中二次分红给脱贫户0.3万元。流转土地8户脱贫户，共0.4万元，带动6户脱贫户务工，每户年均增收0.1万元。</t>
  </si>
  <si>
    <t>受益建档立卡脱贫户≥8户，项目使用年限≥10年。</t>
  </si>
  <si>
    <t>水西村</t>
  </si>
  <si>
    <t>水西镇水西村垂钓基地</t>
  </si>
  <si>
    <t>改造原有水面16亩，修建便道1500米，排水沟300米，场地硬化（砌砖）500㎡等</t>
  </si>
  <si>
    <t>2021.05-2021.10</t>
  </si>
  <si>
    <t>肖小勇</t>
  </si>
  <si>
    <t>2021年完成投资建设，2022年增加村集体经济收入2万元，其中二次分红给贫困户1万元。流转1户脱贫户土地，共0.1万元，脱贫户务工3人，每户年收入0.2万元。</t>
  </si>
  <si>
    <t>和乐村</t>
  </si>
  <si>
    <t>水西镇和乐村金土地采摘园基础设施</t>
  </si>
  <si>
    <t>水沟1000m、堡坎110m、采摘便道600㎡，机井一座等</t>
  </si>
  <si>
    <t>2021.05-2021.11</t>
  </si>
  <si>
    <t>朱书炫</t>
  </si>
  <si>
    <t>2021年下半年完成投资建设，2022年增加村集体经济收入2.75万元，其中二次分红给脱贫户1.3万元，流转2户脱贫户土地，共0.5万元，脱贫户务工4人，每户年收入0.15万元。</t>
  </si>
  <si>
    <t>水沟1000m、堡坎110m、采摘便道600㎡等</t>
  </si>
  <si>
    <t>新建村</t>
  </si>
  <si>
    <t>新建村水产养殖基地配套基础设施项目</t>
  </si>
  <si>
    <r>
      <rPr>
        <sz val="10"/>
        <color theme="1"/>
        <rFont val="仿宋"/>
        <charset val="134"/>
      </rPr>
      <t>养殖基地鱼塘加固约700m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、道路拓宽及硬化约800米等</t>
    </r>
  </si>
  <si>
    <t>2021年完成投资建设，2022年增加村集体经济收入2万元，其中1万元二次分配给40户贫困户，脱贫户务工3人，每人年收入10000元，年收入共计30000元。</t>
  </si>
  <si>
    <t>养殖基地鱼塘加固约700m³、道路拓宽及硬化约800米等</t>
  </si>
  <si>
    <t>受益建档立卡脱贫户≥40户；项目使用年限≥10年。</t>
  </si>
  <si>
    <t>窑背村</t>
  </si>
  <si>
    <t>水西镇窑背扶贫车间（猕猴桃基地）堡坎项目</t>
  </si>
  <si>
    <r>
      <rPr>
        <sz val="10"/>
        <color theme="1"/>
        <rFont val="仿宋"/>
        <charset val="134"/>
      </rPr>
      <t>窑背扶贫车间（猕猴桃基地）周边河道清淤、堡坎600m</t>
    </r>
    <r>
      <rPr>
        <sz val="10"/>
        <color theme="1"/>
        <rFont val="宋体"/>
        <charset val="134"/>
      </rPr>
      <t>³</t>
    </r>
  </si>
  <si>
    <t>王为民</t>
  </si>
  <si>
    <t>预计2021年下半年建成，2022年增加村集体经济收入1万元，其中二次分红给脱贫户0.5万元，促进6户脱贫户土地流转每年增收0.3元，带动8户脱贫户务工，每户年均增收0.1万元。</t>
  </si>
  <si>
    <t>窑下村</t>
  </si>
  <si>
    <t>水西镇窑下村水稻基地配套基础设施</t>
  </si>
  <si>
    <r>
      <rPr>
        <sz val="10"/>
        <color theme="1"/>
        <rFont val="仿宋"/>
        <charset val="134"/>
      </rPr>
      <t>三口塘、红岭组鱼塘塘坎混凝土浇筑450m</t>
    </r>
    <r>
      <rPr>
        <sz val="10"/>
        <color theme="1"/>
        <rFont val="宋体"/>
        <charset val="134"/>
      </rPr>
      <t>³</t>
    </r>
    <r>
      <rPr>
        <sz val="10"/>
        <color theme="1"/>
        <rFont val="仿宋"/>
        <charset val="134"/>
      </rPr>
      <t>，田心组水渠维修980m,新建水沟680m等</t>
    </r>
  </si>
  <si>
    <t>2021.06-2021.11</t>
  </si>
  <si>
    <t>预计2021年下半年建成，2022年增加村集体经济收入2万元，其中二次分红给脱贫户1万元。带动9户脱贫户增产增收0.2万元。</t>
  </si>
  <si>
    <t>受益建档立卡脱贫户≥9户，项目使用年限≥10年。</t>
  </si>
  <si>
    <t>永安村</t>
  </si>
  <si>
    <t>水西镇永安村草莓种植大棚</t>
  </si>
  <si>
    <t>土地平整15亩、搭建草莓钢架大棚10个（高2.5米，宽6米，长35米）、修建水沟300米。</t>
  </si>
  <si>
    <t>预计2021年下半年完成投资建设，当年增加村集体经济收入1.5万元，其中二次分红给脱贫户0.75万元。流转3户脱贫户土地，共0.8万元，脱贫户务工3人，每户年收入0.25万元。</t>
  </si>
  <si>
    <t>受益建档立卡脱贫户≥6户，项目使用年限≥10年。</t>
  </si>
  <si>
    <t>水西镇石珠村莲藕基地基础建设</t>
  </si>
  <si>
    <t>新建排水沟600米，修建机耕道600米等</t>
  </si>
  <si>
    <t>2021.07-22021.11</t>
  </si>
  <si>
    <t>预计2021年完成投资建设，2022年增加村集体经济收入1万元，其中二次分红给脱贫户0.5万元，流转4户脱贫户土地，共0.2万元，脱贫户务工3人，每户年收入0.25万元。</t>
  </si>
  <si>
    <t>五、章贡区水利局</t>
  </si>
  <si>
    <t>章贡区水利局</t>
  </si>
  <si>
    <t>水西沙河沙石</t>
  </si>
  <si>
    <t>章贡区季节性缺水新增水源工程</t>
  </si>
  <si>
    <t>在季节性缺水村组开挖水井20口，包括机械深井、大口井土方开挖、C25砼井壁浇筑、管道敷设2000米等。</t>
  </si>
  <si>
    <t>2021.1-2021.12</t>
  </si>
  <si>
    <t>王健民</t>
  </si>
  <si>
    <t>改善村级饮水基础设施条件</t>
  </si>
  <si>
    <t>开挖水井20口，管道敷设2000米等</t>
  </si>
  <si>
    <t>霞峰</t>
  </si>
  <si>
    <t>沙石镇霞峰村双圳组自来水工程</t>
  </si>
  <si>
    <t>霞峰村自来水管道敷设1500米</t>
  </si>
  <si>
    <t>沙石镇人民政府</t>
  </si>
  <si>
    <t>游青平</t>
  </si>
  <si>
    <t>自来水管道敷设1500米等</t>
  </si>
  <si>
    <t>垇下</t>
  </si>
  <si>
    <t>沙河镇垇下村自来水工程</t>
  </si>
  <si>
    <t>垇下村自来水管道800米</t>
  </si>
  <si>
    <t>沙河镇人民政府</t>
  </si>
  <si>
    <t>罗明夫</t>
  </si>
  <si>
    <t>自来水管道敷设800米等</t>
  </si>
  <si>
    <t>窑下</t>
  </si>
  <si>
    <t>水西镇窑下村小型集中供水工程</t>
  </si>
  <si>
    <t>新增机械深井1口、蓄水池3座,辐射管道1200米等</t>
  </si>
  <si>
    <t>水西镇人民政府</t>
  </si>
  <si>
    <t>河头</t>
  </si>
  <si>
    <t>沙河镇河头柒姑排组自来水工程</t>
  </si>
  <si>
    <t>自来水管道敷设1700米等</t>
  </si>
  <si>
    <t>六、沙河镇</t>
  </si>
  <si>
    <t>龙村村大石盘水库周边防溺水护栏建设项目</t>
  </si>
  <si>
    <t>新建长度1100米，高度2米的绿色护栏网</t>
  </si>
  <si>
    <t>2021.7-2021.12</t>
  </si>
  <si>
    <t>防止周边群众下库游泳防止溺水</t>
  </si>
  <si>
    <t>七、赣州市章贡区供销合作社</t>
  </si>
  <si>
    <t>赣州市章贡区供销合作社</t>
  </si>
  <si>
    <t>赣州市章贡区水沃农民专业合作社基础设施项目</t>
  </si>
  <si>
    <r>
      <rPr>
        <sz val="10"/>
        <color theme="1"/>
        <rFont val="仿宋"/>
        <charset val="134"/>
      </rPr>
      <t>土地平整7.8万平方米、灌溉蓄水池500m</t>
    </r>
    <r>
      <rPr>
        <sz val="10"/>
        <color theme="1"/>
        <rFont val="华文仿宋"/>
        <charset val="134"/>
      </rPr>
      <t>³</t>
    </r>
    <r>
      <rPr>
        <sz val="10"/>
        <color theme="1"/>
        <rFont val="仿宋"/>
        <charset val="134"/>
      </rPr>
      <t>、灌溉主管道300米，排水渠900米,道路硬化长300米。</t>
    </r>
  </si>
  <si>
    <t>预计2022年投产，2021年流转5户贫困户土地预计户均增收2000元，预计带动8户贫困户务工户均年增收4000元。2022年流转5户贫困户土地预计户均增收2000元，预计带动8户贫困户务工户均年增收5500元,增加村集体收入8万元，其中5.25万元二次分配全村35户贫困户，户均增收1500元。</t>
  </si>
  <si>
    <r>
      <rPr>
        <sz val="10"/>
        <rFont val="仿宋_GB2312"/>
        <charset val="134"/>
      </rPr>
      <t>土地平整7.8万平方米、灌溉蓄水池500m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、灌溉主管道300米，排水渠900米,道路硬化长300米。</t>
    </r>
  </si>
  <si>
    <t>黄龙</t>
  </si>
  <si>
    <t>黄龙村乡村振兴水渠改造项目</t>
  </si>
  <si>
    <t>基础开挖土方约1600方，水管预埋及回填水管长度约460米，管径200mm，深度1.2米。</t>
  </si>
  <si>
    <t>2021.10-2021.12</t>
  </si>
  <si>
    <t>8人</t>
  </si>
  <si>
    <t>每年流转4户贫困户土地，预计贫困户均增收1250元，增加村集体收入25800元，村集体将其中15000元二次分配给全村11户贫困户，每户1300元。</t>
  </si>
  <si>
    <t>主灌溉水管长460米，覆盖农作物种植面积43亩。</t>
  </si>
  <si>
    <t>受益户数≥11户；项目使用年限≥10年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</si>
</sst>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5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rgb="FFFF0000"/>
      <name val="仿宋_GB2312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9"/>
      <name val="宋体"/>
      <charset val="134"/>
    </font>
    <font>
      <b/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2"/>
      <color theme="1"/>
      <name val="宋体"/>
      <charset val="134"/>
      <scheme val="minor"/>
    </font>
    <font>
      <sz val="8"/>
      <name val="宋体"/>
      <charset val="134"/>
      <scheme val="minor"/>
    </font>
    <font>
      <sz val="10"/>
      <name val="黑体"/>
      <charset val="134"/>
    </font>
    <font>
      <sz val="10"/>
      <color theme="1"/>
      <name val="华文仿宋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6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3" borderId="8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9" fillId="14" borderId="9" applyNumberFormat="0" applyAlignment="0" applyProtection="0">
      <alignment vertical="center"/>
    </xf>
    <xf numFmtId="0" fontId="34" fillId="14" borderId="7" applyNumberFormat="0" applyAlignment="0" applyProtection="0">
      <alignment vertical="center"/>
    </xf>
    <xf numFmtId="0" fontId="43" fillId="25" borderId="12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protection locked="0"/>
    </xf>
    <xf numFmtId="0" fontId="48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53" applyNumberFormat="1" applyFont="1" applyFill="1" applyBorder="1" applyAlignment="1">
      <alignment horizontal="center" vertical="center" wrapText="1"/>
    </xf>
    <xf numFmtId="0" fontId="11" fillId="0" borderId="1" xfId="13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22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4" xfId="1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3" fillId="2" borderId="1" xfId="57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1"/>
  <sheetViews>
    <sheetView tabSelected="1" view="pageBreakPreview" zoomScale="70" zoomScaleNormal="100" workbookViewId="0">
      <selection activeCell="W60" sqref="W60"/>
    </sheetView>
  </sheetViews>
  <sheetFormatPr defaultColWidth="9" defaultRowHeight="13.5"/>
  <cols>
    <col min="1" max="1" width="4.36666666666667" style="3" customWidth="1"/>
    <col min="2" max="3" width="5.93333333333333" style="3" customWidth="1"/>
    <col min="4" max="5" width="5.5" style="3" customWidth="1"/>
    <col min="6" max="6" width="10.75" style="3" customWidth="1"/>
    <col min="7" max="7" width="25.375" style="3" customWidth="1"/>
    <col min="8" max="9" width="6.775" style="3" customWidth="1"/>
    <col min="10" max="10" width="5.5" style="3" customWidth="1"/>
    <col min="11" max="11" width="8.43333333333333" style="3" customWidth="1"/>
    <col min="12" max="12" width="6.25" style="3" customWidth="1"/>
    <col min="13" max="13" width="7.375" style="3" customWidth="1"/>
    <col min="14" max="14" width="4.875" style="3" customWidth="1"/>
    <col min="15" max="15" width="4.75" style="3" customWidth="1"/>
    <col min="16" max="16" width="9.375" style="3" customWidth="1"/>
    <col min="17" max="17" width="5.53333333333333" style="3" customWidth="1"/>
    <col min="18" max="18" width="5.25" style="3" customWidth="1"/>
    <col min="19" max="19" width="7" style="3" customWidth="1"/>
    <col min="20" max="22" width="8" style="3" customWidth="1"/>
    <col min="23" max="23" width="25.8833333333333" style="3" customWidth="1"/>
    <col min="24" max="26" width="13.625" style="3" customWidth="1"/>
    <col min="27" max="27" width="9.5" style="3" customWidth="1"/>
    <col min="28" max="28" width="12.625" style="3"/>
    <col min="29" max="16384" width="9" style="3"/>
  </cols>
  <sheetData>
    <row r="1" ht="41" customHeight="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7" customHeight="1" spans="1:16382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6"/>
      <c r="Y2" s="46"/>
      <c r="Z2" s="62"/>
      <c r="AA2" s="6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</row>
    <row r="3" s="1" customFormat="1" ht="45" customHeight="1" spans="1:27">
      <c r="A3" s="7" t="s">
        <v>2</v>
      </c>
      <c r="B3" s="8" t="s">
        <v>3</v>
      </c>
      <c r="C3" s="9"/>
      <c r="D3" s="7" t="s">
        <v>4</v>
      </c>
      <c r="E3" s="7"/>
      <c r="F3" s="10" t="s">
        <v>5</v>
      </c>
      <c r="G3" s="10" t="s">
        <v>6</v>
      </c>
      <c r="H3" s="8" t="s">
        <v>7</v>
      </c>
      <c r="I3" s="37"/>
      <c r="J3" s="11" t="s">
        <v>8</v>
      </c>
      <c r="K3" s="10" t="s">
        <v>9</v>
      </c>
      <c r="L3" s="8" t="s">
        <v>10</v>
      </c>
      <c r="M3" s="37"/>
      <c r="N3" s="37"/>
      <c r="O3" s="37"/>
      <c r="P3" s="38" t="s">
        <v>11</v>
      </c>
      <c r="Q3" s="8" t="s">
        <v>12</v>
      </c>
      <c r="R3" s="37"/>
      <c r="S3" s="37"/>
      <c r="T3" s="37"/>
      <c r="U3" s="47" t="s">
        <v>13</v>
      </c>
      <c r="V3" s="47" t="s">
        <v>14</v>
      </c>
      <c r="W3" s="7" t="s">
        <v>15</v>
      </c>
      <c r="X3" s="7" t="s">
        <v>16</v>
      </c>
      <c r="Y3" s="7"/>
      <c r="Z3" s="7"/>
      <c r="AA3" s="11" t="s">
        <v>17</v>
      </c>
    </row>
    <row r="4" s="2" customFormat="1" ht="45" customHeight="1" spans="1:27">
      <c r="A4" s="7"/>
      <c r="B4" s="11" t="s">
        <v>18</v>
      </c>
      <c r="C4" s="11" t="s">
        <v>19</v>
      </c>
      <c r="D4" s="11" t="s">
        <v>20</v>
      </c>
      <c r="E4" s="11" t="s">
        <v>21</v>
      </c>
      <c r="F4" s="12"/>
      <c r="G4" s="12"/>
      <c r="H4" s="11" t="s">
        <v>22</v>
      </c>
      <c r="I4" s="39" t="s">
        <v>23</v>
      </c>
      <c r="J4" s="11"/>
      <c r="K4" s="12"/>
      <c r="L4" s="11" t="s">
        <v>24</v>
      </c>
      <c r="M4" s="11" t="s">
        <v>25</v>
      </c>
      <c r="N4" s="11" t="s">
        <v>26</v>
      </c>
      <c r="O4" s="39" t="s">
        <v>27</v>
      </c>
      <c r="P4" s="11"/>
      <c r="Q4" s="38" t="s">
        <v>28</v>
      </c>
      <c r="R4" s="38" t="s">
        <v>29</v>
      </c>
      <c r="S4" s="38" t="s">
        <v>30</v>
      </c>
      <c r="T4" s="38" t="s">
        <v>31</v>
      </c>
      <c r="U4" s="47"/>
      <c r="V4" s="47"/>
      <c r="W4" s="7"/>
      <c r="X4" s="48" t="s">
        <v>32</v>
      </c>
      <c r="Y4" s="48" t="s">
        <v>33</v>
      </c>
      <c r="Z4" s="48" t="s">
        <v>34</v>
      </c>
      <c r="AA4" s="63"/>
    </row>
    <row r="5" ht="78" customHeight="1" spans="1:27">
      <c r="A5" s="13" t="s">
        <v>35</v>
      </c>
      <c r="B5" s="13"/>
      <c r="C5" s="13"/>
      <c r="D5" s="14"/>
      <c r="E5" s="14"/>
      <c r="F5" s="14"/>
      <c r="G5" s="15"/>
      <c r="H5" s="15"/>
      <c r="I5" s="14"/>
      <c r="J5" s="14"/>
      <c r="K5" s="40">
        <f>SUM(K6,K9,K11,K20,K51,K57,K59)</f>
        <v>4211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64"/>
    </row>
    <row r="6" ht="78" customHeight="1" spans="1:27">
      <c r="A6" s="16" t="s">
        <v>36</v>
      </c>
      <c r="B6" s="16"/>
      <c r="C6" s="16"/>
      <c r="D6" s="14"/>
      <c r="E6" s="14"/>
      <c r="F6" s="14"/>
      <c r="G6" s="15"/>
      <c r="H6" s="15"/>
      <c r="I6" s="14"/>
      <c r="J6" s="14"/>
      <c r="K6" s="40">
        <f>SUM(K7:K8)</f>
        <v>117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ht="82" customHeight="1" spans="1:27">
      <c r="A7" s="17">
        <v>1</v>
      </c>
      <c r="B7" s="18" t="s">
        <v>37</v>
      </c>
      <c r="C7" s="18" t="s">
        <v>38</v>
      </c>
      <c r="D7" s="17" t="s">
        <v>39</v>
      </c>
      <c r="E7" s="17" t="s">
        <v>40</v>
      </c>
      <c r="F7" s="19" t="s">
        <v>41</v>
      </c>
      <c r="G7" s="18" t="s">
        <v>42</v>
      </c>
      <c r="H7" s="19" t="s">
        <v>43</v>
      </c>
      <c r="I7" s="17"/>
      <c r="J7" s="17" t="s">
        <v>44</v>
      </c>
      <c r="K7" s="18">
        <v>87</v>
      </c>
      <c r="L7" s="17" t="s">
        <v>43</v>
      </c>
      <c r="M7" s="41"/>
      <c r="N7" s="17"/>
      <c r="O7" s="17"/>
      <c r="P7" s="42" t="s">
        <v>45</v>
      </c>
      <c r="Q7" s="42"/>
      <c r="R7" s="42">
        <v>210</v>
      </c>
      <c r="S7" s="42">
        <v>210</v>
      </c>
      <c r="T7" s="42"/>
      <c r="U7" s="42" t="s">
        <v>46</v>
      </c>
      <c r="V7" s="42" t="s">
        <v>47</v>
      </c>
      <c r="W7" s="42" t="s">
        <v>48</v>
      </c>
      <c r="X7" s="42" t="s">
        <v>49</v>
      </c>
      <c r="Y7" s="42" t="s">
        <v>50</v>
      </c>
      <c r="Z7" s="42" t="s">
        <v>51</v>
      </c>
      <c r="AA7" s="32"/>
    </row>
    <row r="8" ht="82" customHeight="1" spans="1:27">
      <c r="A8" s="17">
        <v>2</v>
      </c>
      <c r="B8" s="18" t="s">
        <v>37</v>
      </c>
      <c r="C8" s="18" t="s">
        <v>39</v>
      </c>
      <c r="D8" s="17" t="s">
        <v>39</v>
      </c>
      <c r="E8" s="17" t="s">
        <v>40</v>
      </c>
      <c r="F8" s="19" t="s">
        <v>52</v>
      </c>
      <c r="G8" s="18" t="s">
        <v>53</v>
      </c>
      <c r="H8" s="19" t="s">
        <v>43</v>
      </c>
      <c r="I8" s="17"/>
      <c r="J8" s="17" t="s">
        <v>44</v>
      </c>
      <c r="K8" s="18">
        <v>30</v>
      </c>
      <c r="L8" s="17" t="s">
        <v>43</v>
      </c>
      <c r="M8" s="41"/>
      <c r="N8" s="17"/>
      <c r="O8" s="17"/>
      <c r="P8" s="42" t="s">
        <v>45</v>
      </c>
      <c r="Q8" s="17"/>
      <c r="R8" s="17"/>
      <c r="S8" s="17"/>
      <c r="T8" s="17"/>
      <c r="U8" s="17" t="s">
        <v>54</v>
      </c>
      <c r="V8" s="17" t="s">
        <v>55</v>
      </c>
      <c r="W8" s="17" t="s">
        <v>56</v>
      </c>
      <c r="X8" s="17"/>
      <c r="Y8" s="17"/>
      <c r="Z8" s="17"/>
      <c r="AA8" s="32"/>
    </row>
    <row r="9" ht="78" customHeight="1" spans="1:27">
      <c r="A9" s="16" t="s">
        <v>57</v>
      </c>
      <c r="B9" s="16"/>
      <c r="C9" s="16"/>
      <c r="D9" s="20"/>
      <c r="E9" s="20"/>
      <c r="F9" s="20"/>
      <c r="G9" s="21"/>
      <c r="H9" s="21"/>
      <c r="I9" s="20"/>
      <c r="J9" s="20"/>
      <c r="K9" s="43">
        <f>SUM(K10)</f>
        <v>1.9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ht="82" customHeight="1" spans="1:27">
      <c r="A10" s="17">
        <v>3</v>
      </c>
      <c r="B10" s="18" t="s">
        <v>58</v>
      </c>
      <c r="C10" s="18" t="s">
        <v>38</v>
      </c>
      <c r="D10" s="17" t="s">
        <v>39</v>
      </c>
      <c r="E10" s="17" t="s">
        <v>40</v>
      </c>
      <c r="F10" s="22" t="s">
        <v>59</v>
      </c>
      <c r="G10" s="18" t="s">
        <v>60</v>
      </c>
      <c r="H10" s="17"/>
      <c r="I10" s="19" t="s">
        <v>43</v>
      </c>
      <c r="J10" s="17" t="s">
        <v>44</v>
      </c>
      <c r="K10" s="18">
        <v>1.9</v>
      </c>
      <c r="L10" s="17" t="s">
        <v>43</v>
      </c>
      <c r="M10" s="44"/>
      <c r="N10" s="32"/>
      <c r="O10" s="32"/>
      <c r="P10" s="32" t="s">
        <v>45</v>
      </c>
      <c r="Q10" s="32"/>
      <c r="R10" s="32">
        <v>20</v>
      </c>
      <c r="S10" s="32">
        <v>60</v>
      </c>
      <c r="T10" s="32"/>
      <c r="U10" s="44" t="s">
        <v>46</v>
      </c>
      <c r="V10" s="44" t="s">
        <v>47</v>
      </c>
      <c r="W10" s="44" t="s">
        <v>61</v>
      </c>
      <c r="X10" s="32" t="s">
        <v>62</v>
      </c>
      <c r="Y10" s="32" t="s">
        <v>63</v>
      </c>
      <c r="Z10" s="32" t="s">
        <v>51</v>
      </c>
      <c r="AA10" s="32"/>
    </row>
    <row r="11" ht="78" customHeight="1" spans="1:27">
      <c r="A11" s="16" t="s">
        <v>64</v>
      </c>
      <c r="B11" s="16"/>
      <c r="C11" s="16"/>
      <c r="D11" s="23"/>
      <c r="E11" s="23"/>
      <c r="F11" s="23"/>
      <c r="G11" s="23"/>
      <c r="H11" s="23"/>
      <c r="I11" s="23"/>
      <c r="J11" s="23"/>
      <c r="K11" s="43">
        <f>SUM(K12:K19)</f>
        <v>812</v>
      </c>
      <c r="L11" s="23"/>
      <c r="M11" s="23"/>
      <c r="N11" s="23"/>
      <c r="O11" s="23"/>
      <c r="P11" s="32"/>
      <c r="Q11" s="23"/>
      <c r="R11" s="23"/>
      <c r="S11" s="23"/>
      <c r="T11" s="23"/>
      <c r="U11" s="20"/>
      <c r="V11" s="20"/>
      <c r="W11" s="49"/>
      <c r="X11" s="23"/>
      <c r="Y11" s="23"/>
      <c r="Z11" s="23"/>
      <c r="AA11" s="23"/>
    </row>
    <row r="12" ht="82" customHeight="1" spans="1:27">
      <c r="A12" s="17">
        <v>4</v>
      </c>
      <c r="B12" s="18" t="s">
        <v>65</v>
      </c>
      <c r="C12" s="18" t="s">
        <v>66</v>
      </c>
      <c r="D12" s="17" t="s">
        <v>67</v>
      </c>
      <c r="E12" s="17" t="s">
        <v>68</v>
      </c>
      <c r="F12" s="19" t="s">
        <v>69</v>
      </c>
      <c r="G12" s="18" t="s">
        <v>70</v>
      </c>
      <c r="H12" s="19" t="s">
        <v>43</v>
      </c>
      <c r="I12" s="17"/>
      <c r="J12" s="17" t="s">
        <v>44</v>
      </c>
      <c r="K12" s="18">
        <v>230</v>
      </c>
      <c r="L12" s="17" t="s">
        <v>43</v>
      </c>
      <c r="M12" s="17"/>
      <c r="N12" s="17"/>
      <c r="O12" s="44"/>
      <c r="P12" s="32" t="s">
        <v>45</v>
      </c>
      <c r="Q12" s="44">
        <v>1</v>
      </c>
      <c r="R12" s="44">
        <v>111</v>
      </c>
      <c r="S12" s="44">
        <v>395</v>
      </c>
      <c r="T12" s="44">
        <v>1</v>
      </c>
      <c r="U12" s="44" t="s">
        <v>66</v>
      </c>
      <c r="V12" s="44" t="s">
        <v>71</v>
      </c>
      <c r="W12" s="44" t="s">
        <v>72</v>
      </c>
      <c r="X12" s="44" t="s">
        <v>73</v>
      </c>
      <c r="Y12" s="44" t="s">
        <v>74</v>
      </c>
      <c r="Z12" s="44" t="s">
        <v>51</v>
      </c>
      <c r="AA12" s="23"/>
    </row>
    <row r="13" ht="82" customHeight="1" spans="1:27">
      <c r="A13" s="17">
        <v>5</v>
      </c>
      <c r="B13" s="18" t="s">
        <v>65</v>
      </c>
      <c r="C13" s="18" t="s">
        <v>66</v>
      </c>
      <c r="D13" s="17" t="s">
        <v>67</v>
      </c>
      <c r="E13" s="17" t="s">
        <v>75</v>
      </c>
      <c r="F13" s="22" t="s">
        <v>76</v>
      </c>
      <c r="G13" s="22" t="s">
        <v>77</v>
      </c>
      <c r="H13" s="19" t="s">
        <v>43</v>
      </c>
      <c r="I13" s="17"/>
      <c r="J13" s="17" t="s">
        <v>44</v>
      </c>
      <c r="K13" s="22">
        <v>67</v>
      </c>
      <c r="L13" s="17" t="s">
        <v>43</v>
      </c>
      <c r="M13" s="17"/>
      <c r="N13" s="17"/>
      <c r="O13" s="44"/>
      <c r="P13" s="32" t="s">
        <v>78</v>
      </c>
      <c r="Q13" s="44">
        <v>1</v>
      </c>
      <c r="R13" s="44">
        <v>58</v>
      </c>
      <c r="S13" s="44">
        <v>194</v>
      </c>
      <c r="T13" s="44">
        <v>23</v>
      </c>
      <c r="U13" s="44" t="s">
        <v>66</v>
      </c>
      <c r="V13" s="44" t="s">
        <v>71</v>
      </c>
      <c r="W13" s="44" t="s">
        <v>72</v>
      </c>
      <c r="X13" s="44" t="s">
        <v>79</v>
      </c>
      <c r="Y13" s="44" t="s">
        <v>80</v>
      </c>
      <c r="Z13" s="44" t="s">
        <v>51</v>
      </c>
      <c r="AA13" s="23"/>
    </row>
    <row r="14" ht="82" customHeight="1" spans="1:27">
      <c r="A14" s="17">
        <v>6</v>
      </c>
      <c r="B14" s="18" t="s">
        <v>65</v>
      </c>
      <c r="C14" s="18" t="s">
        <v>81</v>
      </c>
      <c r="D14" s="17" t="s">
        <v>82</v>
      </c>
      <c r="E14" s="17" t="s">
        <v>83</v>
      </c>
      <c r="F14" s="24" t="s">
        <v>84</v>
      </c>
      <c r="G14" s="24" t="s">
        <v>85</v>
      </c>
      <c r="H14" s="19" t="s">
        <v>43</v>
      </c>
      <c r="I14" s="17"/>
      <c r="J14" s="17" t="s">
        <v>44</v>
      </c>
      <c r="K14" s="24">
        <v>180</v>
      </c>
      <c r="L14" s="17" t="s">
        <v>43</v>
      </c>
      <c r="M14" s="17"/>
      <c r="N14" s="17"/>
      <c r="O14" s="44"/>
      <c r="P14" s="32" t="s">
        <v>86</v>
      </c>
      <c r="Q14" s="44">
        <v>1</v>
      </c>
      <c r="R14" s="44">
        <v>117</v>
      </c>
      <c r="S14" s="44">
        <v>413</v>
      </c>
      <c r="T14" s="44">
        <v>12</v>
      </c>
      <c r="U14" s="44" t="s">
        <v>81</v>
      </c>
      <c r="V14" s="44" t="s">
        <v>87</v>
      </c>
      <c r="W14" s="44" t="s">
        <v>72</v>
      </c>
      <c r="X14" s="44" t="s">
        <v>88</v>
      </c>
      <c r="Y14" s="44" t="s">
        <v>89</v>
      </c>
      <c r="Z14" s="44" t="s">
        <v>51</v>
      </c>
      <c r="AA14" s="23"/>
    </row>
    <row r="15" ht="82" customHeight="1" spans="1:27">
      <c r="A15" s="17">
        <v>7</v>
      </c>
      <c r="B15" s="18" t="s">
        <v>65</v>
      </c>
      <c r="C15" s="18" t="s">
        <v>90</v>
      </c>
      <c r="D15" s="17" t="s">
        <v>91</v>
      </c>
      <c r="E15" s="17" t="s">
        <v>92</v>
      </c>
      <c r="F15" s="22" t="s">
        <v>93</v>
      </c>
      <c r="G15" s="25" t="s">
        <v>94</v>
      </c>
      <c r="H15" s="19" t="s">
        <v>43</v>
      </c>
      <c r="I15" s="17"/>
      <c r="J15" s="17" t="s">
        <v>44</v>
      </c>
      <c r="K15" s="24">
        <v>45</v>
      </c>
      <c r="L15" s="17" t="s">
        <v>43</v>
      </c>
      <c r="M15" s="17"/>
      <c r="N15" s="17"/>
      <c r="O15" s="44"/>
      <c r="P15" s="32" t="s">
        <v>95</v>
      </c>
      <c r="Q15" s="44">
        <v>1</v>
      </c>
      <c r="R15" s="44">
        <v>23</v>
      </c>
      <c r="S15" s="44">
        <v>98</v>
      </c>
      <c r="T15" s="44">
        <v>6</v>
      </c>
      <c r="U15" s="44" t="s">
        <v>90</v>
      </c>
      <c r="V15" s="44" t="s">
        <v>96</v>
      </c>
      <c r="W15" s="44" t="s">
        <v>72</v>
      </c>
      <c r="X15" s="44" t="s">
        <v>97</v>
      </c>
      <c r="Y15" s="44" t="s">
        <v>98</v>
      </c>
      <c r="Z15" s="44" t="s">
        <v>51</v>
      </c>
      <c r="AA15" s="23"/>
    </row>
    <row r="16" ht="82" customHeight="1" spans="1:27">
      <c r="A16" s="17">
        <v>8</v>
      </c>
      <c r="B16" s="18" t="s">
        <v>65</v>
      </c>
      <c r="C16" s="26" t="s">
        <v>90</v>
      </c>
      <c r="D16" s="17" t="s">
        <v>91</v>
      </c>
      <c r="E16" s="17" t="s">
        <v>99</v>
      </c>
      <c r="F16" s="26" t="s">
        <v>100</v>
      </c>
      <c r="G16" s="26" t="s">
        <v>101</v>
      </c>
      <c r="H16" s="19" t="s">
        <v>43</v>
      </c>
      <c r="I16" s="17"/>
      <c r="J16" s="17" t="s">
        <v>44</v>
      </c>
      <c r="K16" s="30">
        <v>80</v>
      </c>
      <c r="L16" s="17" t="s">
        <v>43</v>
      </c>
      <c r="M16" s="17"/>
      <c r="N16" s="17"/>
      <c r="O16" s="44"/>
      <c r="P16" s="32" t="s">
        <v>86</v>
      </c>
      <c r="Q16" s="44">
        <v>1</v>
      </c>
      <c r="R16" s="44">
        <v>35</v>
      </c>
      <c r="S16" s="44">
        <v>97</v>
      </c>
      <c r="T16" s="44">
        <v>2</v>
      </c>
      <c r="U16" s="44" t="s">
        <v>90</v>
      </c>
      <c r="V16" s="44" t="s">
        <v>96</v>
      </c>
      <c r="W16" s="44" t="s">
        <v>72</v>
      </c>
      <c r="X16" s="44" t="s">
        <v>102</v>
      </c>
      <c r="Y16" s="44" t="s">
        <v>103</v>
      </c>
      <c r="Z16" s="44" t="s">
        <v>51</v>
      </c>
      <c r="AA16" s="23"/>
    </row>
    <row r="17" ht="82" customHeight="1" spans="1:27">
      <c r="A17" s="17">
        <v>9</v>
      </c>
      <c r="B17" s="18" t="s">
        <v>65</v>
      </c>
      <c r="C17" s="26" t="s">
        <v>90</v>
      </c>
      <c r="D17" s="17" t="s">
        <v>91</v>
      </c>
      <c r="E17" s="17" t="s">
        <v>92</v>
      </c>
      <c r="F17" s="26" t="s">
        <v>104</v>
      </c>
      <c r="G17" s="24" t="s">
        <v>105</v>
      </c>
      <c r="H17" s="19" t="s">
        <v>43</v>
      </c>
      <c r="I17" s="17"/>
      <c r="J17" s="17" t="s">
        <v>44</v>
      </c>
      <c r="K17" s="30">
        <v>50</v>
      </c>
      <c r="L17" s="17" t="s">
        <v>43</v>
      </c>
      <c r="M17" s="17"/>
      <c r="N17" s="17"/>
      <c r="O17" s="44"/>
      <c r="P17" s="32" t="s">
        <v>86</v>
      </c>
      <c r="Q17" s="44">
        <v>1</v>
      </c>
      <c r="R17" s="44">
        <v>43</v>
      </c>
      <c r="S17" s="44">
        <v>121</v>
      </c>
      <c r="T17" s="44">
        <v>2</v>
      </c>
      <c r="U17" s="44" t="s">
        <v>90</v>
      </c>
      <c r="V17" s="44" t="s">
        <v>96</v>
      </c>
      <c r="W17" s="44" t="s">
        <v>72</v>
      </c>
      <c r="X17" s="44" t="s">
        <v>106</v>
      </c>
      <c r="Y17" s="44" t="s">
        <v>107</v>
      </c>
      <c r="Z17" s="44" t="s">
        <v>51</v>
      </c>
      <c r="AA17" s="23"/>
    </row>
    <row r="18" ht="82" customHeight="1" spans="1:27">
      <c r="A18" s="17">
        <v>10</v>
      </c>
      <c r="B18" s="18" t="s">
        <v>65</v>
      </c>
      <c r="C18" s="26" t="s">
        <v>90</v>
      </c>
      <c r="D18" s="17" t="s">
        <v>91</v>
      </c>
      <c r="E18" s="17" t="s">
        <v>92</v>
      </c>
      <c r="F18" s="26" t="s">
        <v>108</v>
      </c>
      <c r="G18" s="24" t="s">
        <v>109</v>
      </c>
      <c r="H18" s="19" t="s">
        <v>43</v>
      </c>
      <c r="I18" s="17"/>
      <c r="J18" s="17" t="s">
        <v>44</v>
      </c>
      <c r="K18" s="30">
        <v>95</v>
      </c>
      <c r="L18" s="17" t="s">
        <v>43</v>
      </c>
      <c r="M18" s="17"/>
      <c r="N18" s="17"/>
      <c r="O18" s="44"/>
      <c r="P18" s="32" t="s">
        <v>86</v>
      </c>
      <c r="Q18" s="44">
        <v>1</v>
      </c>
      <c r="R18" s="44">
        <v>43</v>
      </c>
      <c r="S18" s="44">
        <v>121</v>
      </c>
      <c r="T18" s="44">
        <v>2</v>
      </c>
      <c r="U18" s="44" t="s">
        <v>90</v>
      </c>
      <c r="V18" s="44" t="s">
        <v>96</v>
      </c>
      <c r="W18" s="44" t="s">
        <v>72</v>
      </c>
      <c r="X18" s="44" t="s">
        <v>110</v>
      </c>
      <c r="Y18" s="44" t="s">
        <v>107</v>
      </c>
      <c r="Z18" s="44" t="s">
        <v>51</v>
      </c>
      <c r="AA18" s="23"/>
    </row>
    <row r="19" ht="82" customHeight="1" spans="1:27">
      <c r="A19" s="17">
        <v>11</v>
      </c>
      <c r="B19" s="18" t="s">
        <v>65</v>
      </c>
      <c r="C19" s="26" t="s">
        <v>90</v>
      </c>
      <c r="D19" s="17" t="s">
        <v>91</v>
      </c>
      <c r="E19" s="17" t="s">
        <v>111</v>
      </c>
      <c r="F19" s="27" t="s">
        <v>112</v>
      </c>
      <c r="G19" s="27" t="s">
        <v>113</v>
      </c>
      <c r="H19" s="19" t="s">
        <v>43</v>
      </c>
      <c r="I19" s="17"/>
      <c r="J19" s="17" t="s">
        <v>44</v>
      </c>
      <c r="K19" s="27">
        <v>65</v>
      </c>
      <c r="L19" s="17" t="s">
        <v>43</v>
      </c>
      <c r="M19" s="17"/>
      <c r="N19" s="17"/>
      <c r="O19" s="44"/>
      <c r="P19" s="32" t="s">
        <v>86</v>
      </c>
      <c r="Q19" s="44">
        <v>1</v>
      </c>
      <c r="R19" s="44">
        <v>12</v>
      </c>
      <c r="S19" s="44">
        <v>31</v>
      </c>
      <c r="T19" s="44">
        <v>2</v>
      </c>
      <c r="U19" s="44" t="s">
        <v>90</v>
      </c>
      <c r="V19" s="44" t="s">
        <v>96</v>
      </c>
      <c r="W19" s="44" t="s">
        <v>72</v>
      </c>
      <c r="X19" s="44" t="s">
        <v>106</v>
      </c>
      <c r="Y19" s="44" t="s">
        <v>114</v>
      </c>
      <c r="Z19" s="44" t="s">
        <v>51</v>
      </c>
      <c r="AA19" s="23"/>
    </row>
    <row r="20" ht="78" customHeight="1" spans="1:27">
      <c r="A20" s="28" t="s">
        <v>115</v>
      </c>
      <c r="B20" s="28"/>
      <c r="C20" s="28"/>
      <c r="D20" s="23"/>
      <c r="E20" s="23"/>
      <c r="F20" s="23"/>
      <c r="G20" s="23"/>
      <c r="H20" s="23"/>
      <c r="I20" s="23"/>
      <c r="J20" s="23"/>
      <c r="K20" s="45">
        <f>SUM(K21:K50)</f>
        <v>2582.5</v>
      </c>
      <c r="L20" s="23"/>
      <c r="M20" s="23"/>
      <c r="N20" s="23"/>
      <c r="O20" s="23"/>
      <c r="P20" s="23"/>
      <c r="Q20" s="23"/>
      <c r="R20" s="23"/>
      <c r="S20" s="23"/>
      <c r="T20" s="23"/>
      <c r="U20" s="50"/>
      <c r="V20" s="50"/>
      <c r="W20" s="49"/>
      <c r="X20" s="23"/>
      <c r="Y20" s="23"/>
      <c r="Z20" s="23"/>
      <c r="AA20" s="23"/>
    </row>
    <row r="21" ht="110" customHeight="1" spans="1:27">
      <c r="A21" s="17">
        <v>12</v>
      </c>
      <c r="B21" s="18" t="s">
        <v>116</v>
      </c>
      <c r="C21" s="24" t="s">
        <v>66</v>
      </c>
      <c r="D21" s="17" t="s">
        <v>66</v>
      </c>
      <c r="E21" s="17" t="s">
        <v>117</v>
      </c>
      <c r="F21" s="24" t="s">
        <v>118</v>
      </c>
      <c r="G21" s="24" t="s">
        <v>119</v>
      </c>
      <c r="H21" s="19" t="s">
        <v>43</v>
      </c>
      <c r="I21" s="17"/>
      <c r="J21" s="17" t="s">
        <v>44</v>
      </c>
      <c r="K21" s="24">
        <v>20</v>
      </c>
      <c r="L21" s="17" t="s">
        <v>43</v>
      </c>
      <c r="M21" s="17"/>
      <c r="N21" s="17"/>
      <c r="O21" s="17"/>
      <c r="P21" s="32" t="s">
        <v>45</v>
      </c>
      <c r="Q21" s="51">
        <v>1</v>
      </c>
      <c r="R21" s="52">
        <v>110</v>
      </c>
      <c r="S21" s="52">
        <v>398</v>
      </c>
      <c r="T21" s="53">
        <v>0</v>
      </c>
      <c r="U21" s="17" t="s">
        <v>66</v>
      </c>
      <c r="V21" s="17" t="s">
        <v>120</v>
      </c>
      <c r="W21" s="18" t="s">
        <v>121</v>
      </c>
      <c r="X21" s="17" t="s">
        <v>119</v>
      </c>
      <c r="Y21" s="17" t="s">
        <v>122</v>
      </c>
      <c r="Z21" s="17" t="s">
        <v>51</v>
      </c>
      <c r="AA21" s="32"/>
    </row>
    <row r="22" ht="110" customHeight="1" spans="1:27">
      <c r="A22" s="17">
        <v>13</v>
      </c>
      <c r="B22" s="18" t="s">
        <v>116</v>
      </c>
      <c r="C22" s="24" t="s">
        <v>81</v>
      </c>
      <c r="D22" s="24" t="s">
        <v>81</v>
      </c>
      <c r="E22" s="17" t="s">
        <v>123</v>
      </c>
      <c r="F22" s="24" t="s">
        <v>124</v>
      </c>
      <c r="G22" s="24" t="s">
        <v>125</v>
      </c>
      <c r="H22" s="19" t="s">
        <v>43</v>
      </c>
      <c r="I22" s="17"/>
      <c r="J22" s="17" t="s">
        <v>126</v>
      </c>
      <c r="K22" s="24">
        <v>45</v>
      </c>
      <c r="L22" s="17" t="s">
        <v>43</v>
      </c>
      <c r="M22" s="17"/>
      <c r="N22" s="17"/>
      <c r="O22" s="17"/>
      <c r="P22" s="32" t="s">
        <v>45</v>
      </c>
      <c r="Q22" s="17">
        <v>1</v>
      </c>
      <c r="R22" s="17">
        <v>117</v>
      </c>
      <c r="S22" s="17">
        <v>413</v>
      </c>
      <c r="T22" s="17">
        <v>12</v>
      </c>
      <c r="U22" s="24" t="s">
        <v>81</v>
      </c>
      <c r="V22" s="17" t="s">
        <v>127</v>
      </c>
      <c r="W22" s="18" t="s">
        <v>121</v>
      </c>
      <c r="X22" s="17" t="s">
        <v>125</v>
      </c>
      <c r="Y22" s="17" t="s">
        <v>128</v>
      </c>
      <c r="Z22" s="17" t="s">
        <v>51</v>
      </c>
      <c r="AA22" s="32"/>
    </row>
    <row r="23" ht="110" customHeight="1" spans="1:27">
      <c r="A23" s="17">
        <v>14</v>
      </c>
      <c r="B23" s="18" t="s">
        <v>116</v>
      </c>
      <c r="C23" s="24" t="s">
        <v>90</v>
      </c>
      <c r="D23" s="19" t="s">
        <v>90</v>
      </c>
      <c r="E23" s="19" t="s">
        <v>129</v>
      </c>
      <c r="F23" s="19" t="s">
        <v>130</v>
      </c>
      <c r="G23" s="19" t="s">
        <v>131</v>
      </c>
      <c r="H23" s="19" t="s">
        <v>43</v>
      </c>
      <c r="I23" s="17"/>
      <c r="J23" s="17" t="s">
        <v>44</v>
      </c>
      <c r="K23" s="18">
        <v>15</v>
      </c>
      <c r="L23" s="17" t="s">
        <v>43</v>
      </c>
      <c r="M23" s="17"/>
      <c r="N23" s="17"/>
      <c r="O23" s="17"/>
      <c r="P23" s="32" t="s">
        <v>95</v>
      </c>
      <c r="Q23" s="19">
        <v>1</v>
      </c>
      <c r="R23" s="19">
        <v>4</v>
      </c>
      <c r="S23" s="19">
        <v>19</v>
      </c>
      <c r="T23" s="19">
        <v>0</v>
      </c>
      <c r="U23" s="19" t="s">
        <v>90</v>
      </c>
      <c r="V23" s="19" t="s">
        <v>132</v>
      </c>
      <c r="W23" s="19" t="s">
        <v>133</v>
      </c>
      <c r="X23" s="19" t="s">
        <v>134</v>
      </c>
      <c r="Y23" s="19" t="s">
        <v>135</v>
      </c>
      <c r="Z23" s="19" t="s">
        <v>51</v>
      </c>
      <c r="AA23" s="32"/>
    </row>
    <row r="24" ht="110" customHeight="1" spans="1:27">
      <c r="A24" s="17">
        <v>15</v>
      </c>
      <c r="B24" s="18" t="s">
        <v>116</v>
      </c>
      <c r="C24" s="24" t="s">
        <v>90</v>
      </c>
      <c r="D24" s="19" t="s">
        <v>90</v>
      </c>
      <c r="E24" s="19" t="s">
        <v>129</v>
      </c>
      <c r="F24" s="19" t="s">
        <v>136</v>
      </c>
      <c r="G24" s="19" t="s">
        <v>137</v>
      </c>
      <c r="H24" s="19" t="s">
        <v>43</v>
      </c>
      <c r="I24" s="17"/>
      <c r="J24" s="17" t="s">
        <v>44</v>
      </c>
      <c r="K24" s="18">
        <v>35</v>
      </c>
      <c r="L24" s="17" t="s">
        <v>43</v>
      </c>
      <c r="M24" s="17"/>
      <c r="N24" s="17"/>
      <c r="O24" s="17"/>
      <c r="P24" s="32" t="s">
        <v>95</v>
      </c>
      <c r="Q24" s="19">
        <v>1</v>
      </c>
      <c r="R24" s="19">
        <v>5</v>
      </c>
      <c r="S24" s="19">
        <v>18</v>
      </c>
      <c r="T24" s="19">
        <v>0</v>
      </c>
      <c r="U24" s="19" t="s">
        <v>90</v>
      </c>
      <c r="V24" s="19" t="s">
        <v>132</v>
      </c>
      <c r="W24" s="19" t="s">
        <v>138</v>
      </c>
      <c r="X24" s="19" t="s">
        <v>137</v>
      </c>
      <c r="Y24" s="19" t="s">
        <v>139</v>
      </c>
      <c r="Z24" s="19" t="s">
        <v>51</v>
      </c>
      <c r="AA24" s="32"/>
    </row>
    <row r="25" ht="110" customHeight="1" spans="1:27">
      <c r="A25" s="17">
        <v>16</v>
      </c>
      <c r="B25" s="18" t="s">
        <v>116</v>
      </c>
      <c r="C25" s="24" t="s">
        <v>54</v>
      </c>
      <c r="D25" s="17" t="s">
        <v>140</v>
      </c>
      <c r="E25" s="17" t="s">
        <v>141</v>
      </c>
      <c r="F25" s="24" t="s">
        <v>142</v>
      </c>
      <c r="G25" s="24" t="s">
        <v>143</v>
      </c>
      <c r="H25" s="19" t="s">
        <v>43</v>
      </c>
      <c r="I25" s="17"/>
      <c r="J25" s="17" t="s">
        <v>44</v>
      </c>
      <c r="K25" s="18">
        <v>168</v>
      </c>
      <c r="L25" s="17" t="s">
        <v>43</v>
      </c>
      <c r="M25" s="17"/>
      <c r="N25" s="17"/>
      <c r="O25" s="17"/>
      <c r="P25" s="32" t="s">
        <v>144</v>
      </c>
      <c r="Q25" s="19">
        <v>7</v>
      </c>
      <c r="R25" s="19">
        <v>55</v>
      </c>
      <c r="S25" s="19">
        <v>199</v>
      </c>
      <c r="T25" s="19">
        <v>47</v>
      </c>
      <c r="U25" s="19" t="s">
        <v>140</v>
      </c>
      <c r="V25" s="19" t="s">
        <v>145</v>
      </c>
      <c r="W25" s="18" t="s">
        <v>146</v>
      </c>
      <c r="X25" s="17" t="s">
        <v>143</v>
      </c>
      <c r="Y25" s="17" t="s">
        <v>147</v>
      </c>
      <c r="Z25" s="17" t="s">
        <v>51</v>
      </c>
      <c r="AA25" s="32"/>
    </row>
    <row r="26" ht="110" customHeight="1" spans="1:27">
      <c r="A26" s="17">
        <v>17</v>
      </c>
      <c r="B26" s="18" t="s">
        <v>116</v>
      </c>
      <c r="C26" s="24" t="s">
        <v>90</v>
      </c>
      <c r="D26" s="24" t="s">
        <v>90</v>
      </c>
      <c r="E26" s="24" t="s">
        <v>148</v>
      </c>
      <c r="F26" s="19" t="s">
        <v>149</v>
      </c>
      <c r="G26" s="29" t="s">
        <v>150</v>
      </c>
      <c r="H26" s="17"/>
      <c r="I26" s="24" t="s">
        <v>43</v>
      </c>
      <c r="J26" s="17" t="s">
        <v>44</v>
      </c>
      <c r="K26" s="18">
        <v>120</v>
      </c>
      <c r="L26" s="17" t="s">
        <v>43</v>
      </c>
      <c r="M26" s="17"/>
      <c r="N26" s="17"/>
      <c r="O26" s="17"/>
      <c r="P26" s="24" t="s">
        <v>151</v>
      </c>
      <c r="Q26" s="24">
        <v>1</v>
      </c>
      <c r="R26" s="24">
        <v>10</v>
      </c>
      <c r="S26" s="24">
        <v>35</v>
      </c>
      <c r="T26" s="24">
        <v>0</v>
      </c>
      <c r="U26" s="24" t="s">
        <v>90</v>
      </c>
      <c r="V26" s="24" t="s">
        <v>96</v>
      </c>
      <c r="W26" s="24" t="s">
        <v>152</v>
      </c>
      <c r="X26" s="24" t="s">
        <v>153</v>
      </c>
      <c r="Y26" s="24" t="s">
        <v>154</v>
      </c>
      <c r="Z26" s="24" t="s">
        <v>51</v>
      </c>
      <c r="AA26" s="32"/>
    </row>
    <row r="27" ht="110" customHeight="1" spans="1:27">
      <c r="A27" s="17">
        <v>18</v>
      </c>
      <c r="B27" s="18" t="s">
        <v>116</v>
      </c>
      <c r="C27" s="24" t="s">
        <v>90</v>
      </c>
      <c r="D27" s="24" t="s">
        <v>90</v>
      </c>
      <c r="E27" s="24" t="s">
        <v>155</v>
      </c>
      <c r="F27" s="19" t="s">
        <v>156</v>
      </c>
      <c r="G27" s="19" t="s">
        <v>157</v>
      </c>
      <c r="H27" s="17"/>
      <c r="I27" s="24" t="s">
        <v>43</v>
      </c>
      <c r="J27" s="17" t="s">
        <v>44</v>
      </c>
      <c r="K27" s="18">
        <v>80</v>
      </c>
      <c r="L27" s="17" t="s">
        <v>43</v>
      </c>
      <c r="M27" s="17"/>
      <c r="N27" s="17"/>
      <c r="O27" s="17"/>
      <c r="P27" s="24" t="s">
        <v>151</v>
      </c>
      <c r="Q27" s="24">
        <v>1</v>
      </c>
      <c r="R27" s="24">
        <v>15</v>
      </c>
      <c r="S27" s="24">
        <v>48</v>
      </c>
      <c r="T27" s="24">
        <v>5</v>
      </c>
      <c r="U27" s="24" t="s">
        <v>90</v>
      </c>
      <c r="V27" s="24" t="s">
        <v>96</v>
      </c>
      <c r="W27" s="24" t="s">
        <v>158</v>
      </c>
      <c r="X27" s="24" t="s">
        <v>157</v>
      </c>
      <c r="Y27" s="24" t="s">
        <v>159</v>
      </c>
      <c r="Z27" s="24" t="s">
        <v>51</v>
      </c>
      <c r="AA27" s="32"/>
    </row>
    <row r="28" ht="110" customHeight="1" spans="1:27">
      <c r="A28" s="17">
        <v>19</v>
      </c>
      <c r="B28" s="18" t="s">
        <v>116</v>
      </c>
      <c r="C28" s="24" t="s">
        <v>66</v>
      </c>
      <c r="D28" s="18" t="s">
        <v>66</v>
      </c>
      <c r="E28" s="18" t="s">
        <v>160</v>
      </c>
      <c r="F28" s="19" t="s">
        <v>161</v>
      </c>
      <c r="G28" s="19" t="s">
        <v>162</v>
      </c>
      <c r="H28" s="17"/>
      <c r="I28" s="18" t="s">
        <v>43</v>
      </c>
      <c r="J28" s="17" t="s">
        <v>44</v>
      </c>
      <c r="K28" s="18">
        <v>37</v>
      </c>
      <c r="L28" s="17" t="s">
        <v>43</v>
      </c>
      <c r="M28" s="17"/>
      <c r="N28" s="17"/>
      <c r="O28" s="17"/>
      <c r="P28" s="18" t="s">
        <v>95</v>
      </c>
      <c r="Q28" s="18">
        <v>1</v>
      </c>
      <c r="R28" s="18">
        <v>55</v>
      </c>
      <c r="S28" s="18">
        <v>185</v>
      </c>
      <c r="T28" s="18">
        <v>9</v>
      </c>
      <c r="U28" s="18" t="s">
        <v>66</v>
      </c>
      <c r="V28" s="18" t="s">
        <v>120</v>
      </c>
      <c r="W28" s="18" t="s">
        <v>163</v>
      </c>
      <c r="X28" s="18" t="s">
        <v>162</v>
      </c>
      <c r="Y28" s="18" t="s">
        <v>164</v>
      </c>
      <c r="Z28" s="18" t="s">
        <v>51</v>
      </c>
      <c r="AA28" s="32"/>
    </row>
    <row r="29" ht="110" customHeight="1" spans="1:27">
      <c r="A29" s="17">
        <v>20</v>
      </c>
      <c r="B29" s="18" t="s">
        <v>116</v>
      </c>
      <c r="C29" s="22" t="s">
        <v>81</v>
      </c>
      <c r="D29" s="22" t="s">
        <v>81</v>
      </c>
      <c r="E29" s="22" t="s">
        <v>165</v>
      </c>
      <c r="F29" s="24" t="s">
        <v>166</v>
      </c>
      <c r="G29" s="24" t="s">
        <v>167</v>
      </c>
      <c r="H29" s="17"/>
      <c r="I29" s="19" t="s">
        <v>43</v>
      </c>
      <c r="J29" s="17" t="s">
        <v>44</v>
      </c>
      <c r="K29" s="24">
        <v>40</v>
      </c>
      <c r="L29" s="17" t="s">
        <v>43</v>
      </c>
      <c r="M29" s="17"/>
      <c r="N29" s="17"/>
      <c r="O29" s="17"/>
      <c r="P29" s="19" t="s">
        <v>168</v>
      </c>
      <c r="Q29" s="19">
        <v>1</v>
      </c>
      <c r="R29" s="19">
        <v>37</v>
      </c>
      <c r="S29" s="19">
        <v>111</v>
      </c>
      <c r="T29" s="19">
        <v>0</v>
      </c>
      <c r="U29" s="19" t="s">
        <v>81</v>
      </c>
      <c r="V29" s="19" t="s">
        <v>127</v>
      </c>
      <c r="W29" s="19" t="s">
        <v>169</v>
      </c>
      <c r="X29" s="19" t="s">
        <v>167</v>
      </c>
      <c r="Y29" s="19" t="s">
        <v>170</v>
      </c>
      <c r="Z29" s="19" t="s">
        <v>51</v>
      </c>
      <c r="AA29" s="32"/>
    </row>
    <row r="30" ht="110" customHeight="1" spans="1:27">
      <c r="A30" s="17">
        <v>21</v>
      </c>
      <c r="B30" s="18" t="s">
        <v>116</v>
      </c>
      <c r="C30" s="25" t="s">
        <v>81</v>
      </c>
      <c r="D30" s="22" t="s">
        <v>81</v>
      </c>
      <c r="E30" s="17" t="s">
        <v>123</v>
      </c>
      <c r="F30" s="25" t="s">
        <v>171</v>
      </c>
      <c r="G30" s="25" t="s">
        <v>172</v>
      </c>
      <c r="H30" s="17"/>
      <c r="I30" s="17"/>
      <c r="J30" s="17" t="s">
        <v>44</v>
      </c>
      <c r="K30" s="25">
        <v>300</v>
      </c>
      <c r="L30" s="17" t="s">
        <v>43</v>
      </c>
      <c r="M30" s="17"/>
      <c r="N30" s="17"/>
      <c r="O30" s="17"/>
      <c r="P30" s="19" t="s">
        <v>173</v>
      </c>
      <c r="Q30" s="54">
        <v>1</v>
      </c>
      <c r="R30" s="54">
        <v>117</v>
      </c>
      <c r="S30" s="54">
        <v>413</v>
      </c>
      <c r="T30" s="54">
        <v>12</v>
      </c>
      <c r="U30" s="17" t="s">
        <v>81</v>
      </c>
      <c r="V30" s="17" t="s">
        <v>127</v>
      </c>
      <c r="W30" s="42" t="s">
        <v>121</v>
      </c>
      <c r="X30" s="32" t="s">
        <v>172</v>
      </c>
      <c r="Y30" s="32" t="s">
        <v>128</v>
      </c>
      <c r="Z30" s="32" t="s">
        <v>51</v>
      </c>
      <c r="AA30" s="32"/>
    </row>
    <row r="31" ht="110" customHeight="1" spans="1:27">
      <c r="A31" s="17">
        <v>22</v>
      </c>
      <c r="B31" s="18" t="s">
        <v>116</v>
      </c>
      <c r="C31" s="18" t="s">
        <v>66</v>
      </c>
      <c r="D31" s="18" t="s">
        <v>66</v>
      </c>
      <c r="E31" s="18" t="s">
        <v>174</v>
      </c>
      <c r="F31" s="18" t="s">
        <v>175</v>
      </c>
      <c r="G31" s="18" t="s">
        <v>176</v>
      </c>
      <c r="H31" s="17"/>
      <c r="I31" s="17"/>
      <c r="J31" s="17" t="s">
        <v>44</v>
      </c>
      <c r="K31" s="18">
        <v>100</v>
      </c>
      <c r="L31" s="17" t="s">
        <v>43</v>
      </c>
      <c r="M31" s="17"/>
      <c r="N31" s="17"/>
      <c r="O31" s="17"/>
      <c r="P31" s="18" t="s">
        <v>45</v>
      </c>
      <c r="Q31" s="18">
        <v>1</v>
      </c>
      <c r="R31" s="18">
        <v>58</v>
      </c>
      <c r="S31" s="18">
        <v>194</v>
      </c>
      <c r="T31" s="18">
        <v>23</v>
      </c>
      <c r="U31" s="18" t="s">
        <v>66</v>
      </c>
      <c r="V31" s="18" t="s">
        <v>120</v>
      </c>
      <c r="W31" s="18" t="s">
        <v>177</v>
      </c>
      <c r="X31" s="18" t="s">
        <v>176</v>
      </c>
      <c r="Y31" s="18" t="s">
        <v>178</v>
      </c>
      <c r="Z31" s="18" t="s">
        <v>51</v>
      </c>
      <c r="AA31" s="32"/>
    </row>
    <row r="32" ht="110" customHeight="1" spans="1:27">
      <c r="A32" s="17">
        <v>23</v>
      </c>
      <c r="B32" s="18" t="s">
        <v>116</v>
      </c>
      <c r="C32" s="18" t="s">
        <v>66</v>
      </c>
      <c r="D32" s="18" t="s">
        <v>66</v>
      </c>
      <c r="E32" s="18" t="s">
        <v>117</v>
      </c>
      <c r="F32" s="18" t="s">
        <v>179</v>
      </c>
      <c r="G32" s="18" t="s">
        <v>180</v>
      </c>
      <c r="H32" s="17"/>
      <c r="I32" s="17"/>
      <c r="J32" s="17" t="s">
        <v>44</v>
      </c>
      <c r="K32" s="18">
        <v>30</v>
      </c>
      <c r="L32" s="17" t="s">
        <v>43</v>
      </c>
      <c r="M32" s="17"/>
      <c r="N32" s="17"/>
      <c r="O32" s="17"/>
      <c r="P32" s="18" t="s">
        <v>45</v>
      </c>
      <c r="Q32" s="18">
        <v>1</v>
      </c>
      <c r="R32" s="18">
        <v>111</v>
      </c>
      <c r="S32" s="18">
        <v>402</v>
      </c>
      <c r="T32" s="18">
        <v>1</v>
      </c>
      <c r="U32" s="18" t="s">
        <v>66</v>
      </c>
      <c r="V32" s="18" t="s">
        <v>120</v>
      </c>
      <c r="W32" s="18" t="s">
        <v>181</v>
      </c>
      <c r="X32" s="18" t="s">
        <v>180</v>
      </c>
      <c r="Y32" s="18" t="s">
        <v>182</v>
      </c>
      <c r="Z32" s="18" t="s">
        <v>51</v>
      </c>
      <c r="AA32" s="32"/>
    </row>
    <row r="33" ht="110" customHeight="1" spans="1:27">
      <c r="A33" s="17">
        <v>24</v>
      </c>
      <c r="B33" s="18" t="s">
        <v>116</v>
      </c>
      <c r="C33" s="18" t="s">
        <v>90</v>
      </c>
      <c r="D33" s="18" t="s">
        <v>90</v>
      </c>
      <c r="E33" s="18" t="s">
        <v>183</v>
      </c>
      <c r="F33" s="18" t="s">
        <v>184</v>
      </c>
      <c r="G33" s="18" t="s">
        <v>185</v>
      </c>
      <c r="H33" s="17"/>
      <c r="I33" s="17"/>
      <c r="J33" s="17" t="s">
        <v>44</v>
      </c>
      <c r="K33" s="18">
        <v>150</v>
      </c>
      <c r="L33" s="17" t="s">
        <v>43</v>
      </c>
      <c r="M33" s="17"/>
      <c r="N33" s="17"/>
      <c r="O33" s="17"/>
      <c r="P33" s="18" t="s">
        <v>186</v>
      </c>
      <c r="Q33" s="18">
        <v>1</v>
      </c>
      <c r="R33" s="18">
        <v>20</v>
      </c>
      <c r="S33" s="18">
        <v>75</v>
      </c>
      <c r="T33" s="18">
        <v>2</v>
      </c>
      <c r="U33" s="18" t="s">
        <v>90</v>
      </c>
      <c r="V33" s="18" t="s">
        <v>187</v>
      </c>
      <c r="W33" s="18" t="s">
        <v>188</v>
      </c>
      <c r="X33" s="18" t="s">
        <v>189</v>
      </c>
      <c r="Y33" s="18" t="s">
        <v>190</v>
      </c>
      <c r="Z33" s="18" t="s">
        <v>51</v>
      </c>
      <c r="AA33" s="32"/>
    </row>
    <row r="34" ht="110" customHeight="1" spans="1:27">
      <c r="A34" s="17">
        <v>25</v>
      </c>
      <c r="B34" s="18" t="s">
        <v>116</v>
      </c>
      <c r="C34" s="18" t="s">
        <v>191</v>
      </c>
      <c r="D34" s="18" t="s">
        <v>192</v>
      </c>
      <c r="E34" s="18" t="s">
        <v>193</v>
      </c>
      <c r="F34" s="18" t="s">
        <v>194</v>
      </c>
      <c r="G34" s="18" t="s">
        <v>195</v>
      </c>
      <c r="H34" s="17"/>
      <c r="I34" s="17"/>
      <c r="J34" s="17" t="s">
        <v>44</v>
      </c>
      <c r="K34" s="18">
        <v>300</v>
      </c>
      <c r="L34" s="17" t="s">
        <v>43</v>
      </c>
      <c r="M34" s="17"/>
      <c r="N34" s="17"/>
      <c r="O34" s="17"/>
      <c r="P34" s="18" t="s">
        <v>186</v>
      </c>
      <c r="Q34" s="18" t="s">
        <v>196</v>
      </c>
      <c r="R34" s="18" t="s">
        <v>197</v>
      </c>
      <c r="S34" s="18" t="s">
        <v>196</v>
      </c>
      <c r="T34" s="18" t="s">
        <v>197</v>
      </c>
      <c r="U34" s="18" t="s">
        <v>198</v>
      </c>
      <c r="V34" s="18" t="s">
        <v>199</v>
      </c>
      <c r="W34" s="18" t="s">
        <v>200</v>
      </c>
      <c r="X34" s="18" t="s">
        <v>201</v>
      </c>
      <c r="Y34" s="18" t="s">
        <v>202</v>
      </c>
      <c r="Z34" s="18" t="s">
        <v>51</v>
      </c>
      <c r="AA34" s="32"/>
    </row>
    <row r="35" ht="110" customHeight="1" spans="1:27">
      <c r="A35" s="17">
        <v>26</v>
      </c>
      <c r="B35" s="18" t="s">
        <v>116</v>
      </c>
      <c r="C35" s="18" t="s">
        <v>81</v>
      </c>
      <c r="D35" s="18" t="s">
        <v>81</v>
      </c>
      <c r="E35" s="18" t="s">
        <v>123</v>
      </c>
      <c r="F35" s="25" t="s">
        <v>203</v>
      </c>
      <c r="G35" s="25" t="s">
        <v>204</v>
      </c>
      <c r="H35" s="17"/>
      <c r="I35" s="17"/>
      <c r="J35" s="17" t="s">
        <v>44</v>
      </c>
      <c r="K35" s="25">
        <v>9.5</v>
      </c>
      <c r="L35" s="17" t="s">
        <v>43</v>
      </c>
      <c r="M35" s="17"/>
      <c r="N35" s="17"/>
      <c r="O35" s="17"/>
      <c r="P35" s="18" t="s">
        <v>205</v>
      </c>
      <c r="Q35" s="18">
        <v>1</v>
      </c>
      <c r="R35" s="18">
        <v>117</v>
      </c>
      <c r="S35" s="18">
        <v>413</v>
      </c>
      <c r="T35" s="18">
        <v>12</v>
      </c>
      <c r="U35" s="18" t="s">
        <v>81</v>
      </c>
      <c r="V35" s="18" t="s">
        <v>127</v>
      </c>
      <c r="W35" s="18" t="s">
        <v>206</v>
      </c>
      <c r="X35" s="18" t="s">
        <v>207</v>
      </c>
      <c r="Y35" s="18" t="s">
        <v>208</v>
      </c>
      <c r="Z35" s="18" t="s">
        <v>51</v>
      </c>
      <c r="AA35" s="32"/>
    </row>
    <row r="36" ht="110" customHeight="1" spans="1:27">
      <c r="A36" s="17">
        <v>27</v>
      </c>
      <c r="B36" s="18" t="s">
        <v>116</v>
      </c>
      <c r="C36" s="18" t="s">
        <v>90</v>
      </c>
      <c r="D36" s="18" t="s">
        <v>90</v>
      </c>
      <c r="E36" s="18" t="s">
        <v>129</v>
      </c>
      <c r="F36" s="18" t="s">
        <v>209</v>
      </c>
      <c r="G36" s="18" t="s">
        <v>210</v>
      </c>
      <c r="H36" s="17"/>
      <c r="I36" s="17"/>
      <c r="J36" s="17" t="s">
        <v>44</v>
      </c>
      <c r="K36" s="18">
        <v>12</v>
      </c>
      <c r="L36" s="17" t="s">
        <v>43</v>
      </c>
      <c r="M36" s="17"/>
      <c r="N36" s="17"/>
      <c r="O36" s="17"/>
      <c r="P36" s="18" t="s">
        <v>211</v>
      </c>
      <c r="Q36" s="18">
        <v>1</v>
      </c>
      <c r="R36" s="18">
        <v>10</v>
      </c>
      <c r="S36" s="18">
        <v>25</v>
      </c>
      <c r="T36" s="18">
        <v>2</v>
      </c>
      <c r="U36" s="18" t="s">
        <v>90</v>
      </c>
      <c r="V36" s="18" t="s">
        <v>132</v>
      </c>
      <c r="W36" s="18" t="s">
        <v>212</v>
      </c>
      <c r="X36" s="18" t="s">
        <v>210</v>
      </c>
      <c r="Y36" s="18" t="s">
        <v>154</v>
      </c>
      <c r="Z36" s="18" t="s">
        <v>51</v>
      </c>
      <c r="AA36" s="32"/>
    </row>
    <row r="37" ht="110" customHeight="1" spans="1:27">
      <c r="A37" s="17">
        <v>28</v>
      </c>
      <c r="B37" s="18" t="s">
        <v>116</v>
      </c>
      <c r="C37" s="18" t="s">
        <v>66</v>
      </c>
      <c r="D37" s="18" t="s">
        <v>66</v>
      </c>
      <c r="E37" s="18" t="s">
        <v>213</v>
      </c>
      <c r="F37" s="18" t="s">
        <v>214</v>
      </c>
      <c r="G37" s="18" t="s">
        <v>215</v>
      </c>
      <c r="H37" s="17"/>
      <c r="I37" s="17"/>
      <c r="J37" s="17" t="s">
        <v>44</v>
      </c>
      <c r="K37" s="18">
        <v>45</v>
      </c>
      <c r="L37" s="17" t="s">
        <v>43</v>
      </c>
      <c r="M37" s="17"/>
      <c r="N37" s="17"/>
      <c r="O37" s="17"/>
      <c r="P37" s="18" t="s">
        <v>78</v>
      </c>
      <c r="Q37" s="18">
        <v>4</v>
      </c>
      <c r="R37" s="18">
        <v>181</v>
      </c>
      <c r="S37" s="18">
        <v>556</v>
      </c>
      <c r="T37" s="18">
        <v>35</v>
      </c>
      <c r="U37" s="18" t="s">
        <v>66</v>
      </c>
      <c r="V37" s="18" t="s">
        <v>120</v>
      </c>
      <c r="W37" s="18" t="s">
        <v>216</v>
      </c>
      <c r="X37" s="18" t="s">
        <v>215</v>
      </c>
      <c r="Y37" s="18" t="s">
        <v>217</v>
      </c>
      <c r="Z37" s="18" t="s">
        <v>51</v>
      </c>
      <c r="AA37" s="32"/>
    </row>
    <row r="38" ht="110" customHeight="1" spans="1:27">
      <c r="A38" s="17">
        <v>29</v>
      </c>
      <c r="B38" s="18" t="s">
        <v>116</v>
      </c>
      <c r="C38" s="18" t="s">
        <v>81</v>
      </c>
      <c r="D38" s="18" t="s">
        <v>81</v>
      </c>
      <c r="E38" s="18" t="s">
        <v>123</v>
      </c>
      <c r="F38" s="30" t="s">
        <v>218</v>
      </c>
      <c r="G38" s="24" t="s">
        <v>219</v>
      </c>
      <c r="H38" s="17"/>
      <c r="I38" s="17"/>
      <c r="J38" s="17" t="s">
        <v>44</v>
      </c>
      <c r="K38" s="18">
        <v>225</v>
      </c>
      <c r="L38" s="17" t="s">
        <v>43</v>
      </c>
      <c r="M38" s="17"/>
      <c r="N38" s="17"/>
      <c r="O38" s="17"/>
      <c r="P38" s="18" t="s">
        <v>205</v>
      </c>
      <c r="Q38" s="18">
        <v>1</v>
      </c>
      <c r="R38" s="18">
        <v>117</v>
      </c>
      <c r="S38" s="18">
        <v>413</v>
      </c>
      <c r="T38" s="18">
        <v>12</v>
      </c>
      <c r="U38" s="18" t="s">
        <v>81</v>
      </c>
      <c r="V38" s="18" t="s">
        <v>127</v>
      </c>
      <c r="W38" s="18" t="s">
        <v>220</v>
      </c>
      <c r="X38" s="18" t="s">
        <v>219</v>
      </c>
      <c r="Y38" s="18" t="s">
        <v>208</v>
      </c>
      <c r="Z38" s="18" t="s">
        <v>51</v>
      </c>
      <c r="AA38" s="32"/>
    </row>
    <row r="39" ht="110" customHeight="1" spans="1:27">
      <c r="A39" s="17">
        <v>30</v>
      </c>
      <c r="B39" s="25" t="s">
        <v>116</v>
      </c>
      <c r="C39" s="25" t="s">
        <v>66</v>
      </c>
      <c r="D39" s="25" t="s">
        <v>66</v>
      </c>
      <c r="E39" s="25" t="s">
        <v>221</v>
      </c>
      <c r="F39" s="25" t="s">
        <v>222</v>
      </c>
      <c r="G39" s="25" t="s">
        <v>223</v>
      </c>
      <c r="H39" s="17"/>
      <c r="I39" s="17"/>
      <c r="J39" s="17" t="s">
        <v>44</v>
      </c>
      <c r="K39" s="25">
        <v>20</v>
      </c>
      <c r="L39" s="17" t="s">
        <v>43</v>
      </c>
      <c r="M39" s="17"/>
      <c r="N39" s="17"/>
      <c r="O39" s="17"/>
      <c r="P39" s="25" t="s">
        <v>78</v>
      </c>
      <c r="Q39" s="25">
        <v>1</v>
      </c>
      <c r="R39" s="25">
        <v>46</v>
      </c>
      <c r="S39" s="25">
        <v>106</v>
      </c>
      <c r="T39" s="25">
        <v>0</v>
      </c>
      <c r="U39" s="25" t="s">
        <v>66</v>
      </c>
      <c r="V39" s="25" t="s">
        <v>120</v>
      </c>
      <c r="W39" s="25" t="s">
        <v>224</v>
      </c>
      <c r="X39" s="25" t="s">
        <v>223</v>
      </c>
      <c r="Y39" s="25" t="s">
        <v>225</v>
      </c>
      <c r="Z39" s="25" t="s">
        <v>51</v>
      </c>
      <c r="AA39" s="32"/>
    </row>
    <row r="40" ht="110" customHeight="1" spans="1:27">
      <c r="A40" s="17">
        <v>31</v>
      </c>
      <c r="B40" s="25" t="s">
        <v>116</v>
      </c>
      <c r="C40" s="25" t="s">
        <v>66</v>
      </c>
      <c r="D40" s="25" t="s">
        <v>66</v>
      </c>
      <c r="E40" s="25" t="s">
        <v>226</v>
      </c>
      <c r="F40" s="25" t="s">
        <v>227</v>
      </c>
      <c r="G40" s="25" t="s">
        <v>228</v>
      </c>
      <c r="H40" s="17"/>
      <c r="I40" s="17"/>
      <c r="J40" s="17" t="s">
        <v>44</v>
      </c>
      <c r="K40" s="25">
        <v>300</v>
      </c>
      <c r="L40" s="17" t="s">
        <v>43</v>
      </c>
      <c r="M40" s="17"/>
      <c r="N40" s="17"/>
      <c r="O40" s="17"/>
      <c r="P40" s="25" t="s">
        <v>45</v>
      </c>
      <c r="Q40" s="25">
        <v>1</v>
      </c>
      <c r="R40" s="25">
        <v>48</v>
      </c>
      <c r="S40" s="25">
        <v>138</v>
      </c>
      <c r="T40" s="25">
        <v>0</v>
      </c>
      <c r="U40" s="25" t="s">
        <v>66</v>
      </c>
      <c r="V40" s="25" t="s">
        <v>120</v>
      </c>
      <c r="W40" s="25" t="s">
        <v>229</v>
      </c>
      <c r="X40" s="25" t="s">
        <v>228</v>
      </c>
      <c r="Y40" s="25" t="s">
        <v>230</v>
      </c>
      <c r="Z40" s="25" t="s">
        <v>51</v>
      </c>
      <c r="AA40" s="32"/>
    </row>
    <row r="41" ht="110" customHeight="1" spans="1:27">
      <c r="A41" s="17">
        <v>32</v>
      </c>
      <c r="B41" s="25" t="s">
        <v>116</v>
      </c>
      <c r="C41" s="25" t="s">
        <v>66</v>
      </c>
      <c r="D41" s="25" t="s">
        <v>66</v>
      </c>
      <c r="E41" s="25" t="s">
        <v>174</v>
      </c>
      <c r="F41" s="25" t="s">
        <v>231</v>
      </c>
      <c r="G41" s="25" t="s">
        <v>232</v>
      </c>
      <c r="H41" s="17"/>
      <c r="I41" s="17"/>
      <c r="J41" s="17" t="s">
        <v>44</v>
      </c>
      <c r="K41" s="25">
        <v>100</v>
      </c>
      <c r="L41" s="17" t="s">
        <v>43</v>
      </c>
      <c r="M41" s="17"/>
      <c r="N41" s="17"/>
      <c r="O41" s="17"/>
      <c r="P41" s="25" t="s">
        <v>78</v>
      </c>
      <c r="Q41" s="25">
        <v>1</v>
      </c>
      <c r="R41" s="25">
        <v>58</v>
      </c>
      <c r="S41" s="25">
        <v>194</v>
      </c>
      <c r="T41" s="25">
        <v>23</v>
      </c>
      <c r="U41" s="25" t="s">
        <v>66</v>
      </c>
      <c r="V41" s="25" t="s">
        <v>120</v>
      </c>
      <c r="W41" s="25" t="s">
        <v>233</v>
      </c>
      <c r="X41" s="25" t="s">
        <v>232</v>
      </c>
      <c r="Y41" s="25" t="s">
        <v>178</v>
      </c>
      <c r="Z41" s="25" t="s">
        <v>51</v>
      </c>
      <c r="AA41" s="32"/>
    </row>
    <row r="42" ht="110" customHeight="1" spans="1:27">
      <c r="A42" s="17">
        <v>33</v>
      </c>
      <c r="B42" s="25" t="s">
        <v>116</v>
      </c>
      <c r="C42" s="30" t="s">
        <v>81</v>
      </c>
      <c r="D42" s="18" t="s">
        <v>81</v>
      </c>
      <c r="E42" s="18" t="s">
        <v>123</v>
      </c>
      <c r="F42" s="30" t="s">
        <v>234</v>
      </c>
      <c r="G42" s="30" t="s">
        <v>235</v>
      </c>
      <c r="H42" s="17"/>
      <c r="I42" s="17"/>
      <c r="J42" s="17" t="s">
        <v>44</v>
      </c>
      <c r="K42" s="30">
        <v>82</v>
      </c>
      <c r="L42" s="17" t="s">
        <v>43</v>
      </c>
      <c r="M42" s="17"/>
      <c r="N42" s="17"/>
      <c r="O42" s="17"/>
      <c r="P42" s="25" t="s">
        <v>205</v>
      </c>
      <c r="Q42" s="25">
        <v>1</v>
      </c>
      <c r="R42" s="25">
        <v>117</v>
      </c>
      <c r="S42" s="25">
        <v>413</v>
      </c>
      <c r="T42" s="25">
        <v>12</v>
      </c>
      <c r="U42" s="25" t="s">
        <v>81</v>
      </c>
      <c r="V42" s="25" t="s">
        <v>127</v>
      </c>
      <c r="W42" s="25" t="s">
        <v>206</v>
      </c>
      <c r="X42" s="25" t="s">
        <v>235</v>
      </c>
      <c r="Y42" s="25" t="s">
        <v>208</v>
      </c>
      <c r="Z42" s="25" t="s">
        <v>51</v>
      </c>
      <c r="AA42" s="32"/>
    </row>
    <row r="43" ht="110" customHeight="1" spans="1:27">
      <c r="A43" s="17">
        <v>34</v>
      </c>
      <c r="B43" s="25" t="s">
        <v>116</v>
      </c>
      <c r="C43" s="27" t="s">
        <v>90</v>
      </c>
      <c r="D43" s="30" t="s">
        <v>90</v>
      </c>
      <c r="E43" s="30" t="s">
        <v>129</v>
      </c>
      <c r="F43" s="31" t="s">
        <v>236</v>
      </c>
      <c r="G43" s="27" t="s">
        <v>237</v>
      </c>
      <c r="H43" s="17"/>
      <c r="I43" s="17"/>
      <c r="J43" s="17" t="s">
        <v>44</v>
      </c>
      <c r="K43" s="27">
        <v>12</v>
      </c>
      <c r="L43" s="17" t="s">
        <v>43</v>
      </c>
      <c r="M43" s="17"/>
      <c r="N43" s="17"/>
      <c r="O43" s="17"/>
      <c r="P43" s="30" t="s">
        <v>238</v>
      </c>
      <c r="Q43" s="30">
        <v>1</v>
      </c>
      <c r="R43" s="30">
        <v>8</v>
      </c>
      <c r="S43" s="30">
        <v>20</v>
      </c>
      <c r="T43" s="30">
        <v>2</v>
      </c>
      <c r="U43" s="30" t="s">
        <v>90</v>
      </c>
      <c r="V43" s="30" t="s">
        <v>132</v>
      </c>
      <c r="W43" s="30" t="s">
        <v>239</v>
      </c>
      <c r="X43" s="30" t="s">
        <v>237</v>
      </c>
      <c r="Y43" s="30" t="s">
        <v>240</v>
      </c>
      <c r="Z43" s="30" t="s">
        <v>51</v>
      </c>
      <c r="AA43" s="32"/>
    </row>
    <row r="44" ht="110" customHeight="1" spans="1:27">
      <c r="A44" s="17">
        <v>35</v>
      </c>
      <c r="B44" s="25" t="s">
        <v>116</v>
      </c>
      <c r="C44" s="27" t="s">
        <v>90</v>
      </c>
      <c r="D44" s="30" t="s">
        <v>90</v>
      </c>
      <c r="E44" s="30" t="s">
        <v>241</v>
      </c>
      <c r="F44" s="31" t="s">
        <v>242</v>
      </c>
      <c r="G44" s="27" t="s">
        <v>243</v>
      </c>
      <c r="H44" s="17"/>
      <c r="I44" s="17"/>
      <c r="J44" s="17" t="s">
        <v>44</v>
      </c>
      <c r="K44" s="27">
        <v>45</v>
      </c>
      <c r="L44" s="17" t="s">
        <v>43</v>
      </c>
      <c r="M44" s="17"/>
      <c r="N44" s="17"/>
      <c r="O44" s="17"/>
      <c r="P44" s="30" t="s">
        <v>244</v>
      </c>
      <c r="Q44" s="30">
        <v>1</v>
      </c>
      <c r="R44" s="30">
        <v>5</v>
      </c>
      <c r="S44" s="30">
        <v>8</v>
      </c>
      <c r="T44" s="30">
        <v>3</v>
      </c>
      <c r="U44" s="30" t="s">
        <v>90</v>
      </c>
      <c r="V44" s="30" t="s">
        <v>245</v>
      </c>
      <c r="W44" s="30" t="s">
        <v>246</v>
      </c>
      <c r="X44" s="30" t="s">
        <v>243</v>
      </c>
      <c r="Y44" s="30" t="s">
        <v>139</v>
      </c>
      <c r="Z44" s="30" t="s">
        <v>51</v>
      </c>
      <c r="AA44" s="32"/>
    </row>
    <row r="45" ht="110" customHeight="1" spans="1:27">
      <c r="A45" s="17">
        <v>36</v>
      </c>
      <c r="B45" s="25" t="s">
        <v>116</v>
      </c>
      <c r="C45" s="27" t="s">
        <v>90</v>
      </c>
      <c r="D45" s="30" t="s">
        <v>90</v>
      </c>
      <c r="E45" s="30" t="s">
        <v>247</v>
      </c>
      <c r="F45" s="31" t="s">
        <v>248</v>
      </c>
      <c r="G45" s="27" t="s">
        <v>249</v>
      </c>
      <c r="H45" s="17"/>
      <c r="I45" s="17"/>
      <c r="J45" s="17" t="s">
        <v>44</v>
      </c>
      <c r="K45" s="27">
        <v>40</v>
      </c>
      <c r="L45" s="17" t="s">
        <v>43</v>
      </c>
      <c r="M45" s="17"/>
      <c r="N45" s="17"/>
      <c r="O45" s="17"/>
      <c r="P45" s="30" t="s">
        <v>250</v>
      </c>
      <c r="Q45" s="30">
        <v>1</v>
      </c>
      <c r="R45" s="30">
        <v>4</v>
      </c>
      <c r="S45" s="30">
        <v>7</v>
      </c>
      <c r="T45" s="30">
        <v>2</v>
      </c>
      <c r="U45" s="30" t="s">
        <v>90</v>
      </c>
      <c r="V45" s="30" t="s">
        <v>251</v>
      </c>
      <c r="W45" s="30" t="s">
        <v>252</v>
      </c>
      <c r="X45" s="30" t="s">
        <v>253</v>
      </c>
      <c r="Y45" s="30" t="s">
        <v>135</v>
      </c>
      <c r="Z45" s="30" t="s">
        <v>51</v>
      </c>
      <c r="AA45" s="32"/>
    </row>
    <row r="46" ht="110" customHeight="1" spans="1:27">
      <c r="A46" s="17">
        <v>37</v>
      </c>
      <c r="B46" s="18" t="s">
        <v>116</v>
      </c>
      <c r="C46" s="18" t="s">
        <v>66</v>
      </c>
      <c r="D46" s="27" t="s">
        <v>66</v>
      </c>
      <c r="E46" s="27" t="s">
        <v>254</v>
      </c>
      <c r="F46" s="18" t="s">
        <v>255</v>
      </c>
      <c r="G46" s="18" t="s">
        <v>256</v>
      </c>
      <c r="H46" s="17"/>
      <c r="I46" s="17"/>
      <c r="J46" s="17" t="s">
        <v>44</v>
      </c>
      <c r="K46" s="18">
        <v>80</v>
      </c>
      <c r="L46" s="17" t="s">
        <v>43</v>
      </c>
      <c r="M46" s="17"/>
      <c r="N46" s="17"/>
      <c r="O46" s="17"/>
      <c r="P46" s="27" t="s">
        <v>78</v>
      </c>
      <c r="Q46" s="27">
        <v>1</v>
      </c>
      <c r="R46" s="27">
        <v>41</v>
      </c>
      <c r="S46" s="27">
        <v>113</v>
      </c>
      <c r="T46" s="27">
        <v>6</v>
      </c>
      <c r="U46" s="27" t="s">
        <v>66</v>
      </c>
      <c r="V46" s="27" t="s">
        <v>120</v>
      </c>
      <c r="W46" s="27" t="s">
        <v>257</v>
      </c>
      <c r="X46" s="27" t="s">
        <v>258</v>
      </c>
      <c r="Y46" s="27" t="s">
        <v>259</v>
      </c>
      <c r="Z46" s="27" t="s">
        <v>51</v>
      </c>
      <c r="AA46" s="32"/>
    </row>
    <row r="47" ht="110" customHeight="1" spans="1:27">
      <c r="A47" s="17">
        <v>38</v>
      </c>
      <c r="B47" s="18" t="s">
        <v>116</v>
      </c>
      <c r="C47" s="27" t="s">
        <v>90</v>
      </c>
      <c r="D47" s="30" t="s">
        <v>90</v>
      </c>
      <c r="E47" s="30" t="s">
        <v>260</v>
      </c>
      <c r="F47" s="27" t="s">
        <v>261</v>
      </c>
      <c r="G47" s="27" t="s">
        <v>262</v>
      </c>
      <c r="H47" s="17"/>
      <c r="I47" s="17"/>
      <c r="J47" s="17" t="s">
        <v>44</v>
      </c>
      <c r="K47" s="27">
        <v>32</v>
      </c>
      <c r="L47" s="17" t="s">
        <v>43</v>
      </c>
      <c r="M47" s="17"/>
      <c r="N47" s="17"/>
      <c r="O47" s="17"/>
      <c r="P47" s="30" t="s">
        <v>211</v>
      </c>
      <c r="Q47" s="30">
        <v>1</v>
      </c>
      <c r="R47" s="30">
        <v>8</v>
      </c>
      <c r="S47" s="30">
        <v>27</v>
      </c>
      <c r="T47" s="30">
        <v>1</v>
      </c>
      <c r="U47" s="30" t="s">
        <v>90</v>
      </c>
      <c r="V47" s="30" t="s">
        <v>263</v>
      </c>
      <c r="W47" s="30" t="s">
        <v>264</v>
      </c>
      <c r="X47" s="30" t="s">
        <v>262</v>
      </c>
      <c r="Y47" s="30" t="s">
        <v>240</v>
      </c>
      <c r="Z47" s="30" t="s">
        <v>51</v>
      </c>
      <c r="AA47" s="32"/>
    </row>
    <row r="48" ht="110" customHeight="1" spans="1:27">
      <c r="A48" s="17">
        <v>39</v>
      </c>
      <c r="B48" s="27" t="s">
        <v>116</v>
      </c>
      <c r="C48" s="27" t="s">
        <v>90</v>
      </c>
      <c r="D48" s="30" t="s">
        <v>90</v>
      </c>
      <c r="E48" s="30" t="s">
        <v>265</v>
      </c>
      <c r="F48" s="31" t="s">
        <v>266</v>
      </c>
      <c r="G48" s="27" t="s">
        <v>267</v>
      </c>
      <c r="H48" s="32"/>
      <c r="I48" s="32"/>
      <c r="J48" s="17" t="s">
        <v>44</v>
      </c>
      <c r="K48" s="27">
        <v>65</v>
      </c>
      <c r="L48" s="17" t="s">
        <v>43</v>
      </c>
      <c r="M48" s="32"/>
      <c r="N48" s="32"/>
      <c r="O48" s="32"/>
      <c r="P48" s="30" t="s">
        <v>268</v>
      </c>
      <c r="Q48" s="30">
        <v>1</v>
      </c>
      <c r="R48" s="30">
        <v>9</v>
      </c>
      <c r="S48" s="30">
        <v>23</v>
      </c>
      <c r="T48" s="30">
        <v>3</v>
      </c>
      <c r="U48" s="30" t="s">
        <v>90</v>
      </c>
      <c r="V48" s="30" t="s">
        <v>187</v>
      </c>
      <c r="W48" s="30" t="s">
        <v>269</v>
      </c>
      <c r="X48" s="30" t="s">
        <v>267</v>
      </c>
      <c r="Y48" s="30" t="s">
        <v>270</v>
      </c>
      <c r="Z48" s="30" t="s">
        <v>51</v>
      </c>
      <c r="AA48" s="23"/>
    </row>
    <row r="49" ht="110" customHeight="1" spans="1:27">
      <c r="A49" s="17">
        <v>40</v>
      </c>
      <c r="B49" s="27" t="s">
        <v>116</v>
      </c>
      <c r="C49" s="27" t="s">
        <v>90</v>
      </c>
      <c r="D49" s="30" t="s">
        <v>90</v>
      </c>
      <c r="E49" s="30" t="s">
        <v>271</v>
      </c>
      <c r="F49" s="33" t="s">
        <v>272</v>
      </c>
      <c r="G49" s="27" t="s">
        <v>273</v>
      </c>
      <c r="H49" s="32"/>
      <c r="I49" s="32"/>
      <c r="J49" s="17" t="s">
        <v>44</v>
      </c>
      <c r="K49" s="33">
        <v>45</v>
      </c>
      <c r="L49" s="17" t="s">
        <v>43</v>
      </c>
      <c r="M49" s="32"/>
      <c r="N49" s="32"/>
      <c r="O49" s="32"/>
      <c r="P49" s="30" t="s">
        <v>211</v>
      </c>
      <c r="Q49" s="30">
        <v>1</v>
      </c>
      <c r="R49" s="30">
        <v>6</v>
      </c>
      <c r="S49" s="30">
        <v>12</v>
      </c>
      <c r="T49" s="30">
        <v>3</v>
      </c>
      <c r="U49" s="30" t="s">
        <v>90</v>
      </c>
      <c r="V49" s="30" t="s">
        <v>263</v>
      </c>
      <c r="W49" s="30" t="s">
        <v>274</v>
      </c>
      <c r="X49" s="30" t="s">
        <v>273</v>
      </c>
      <c r="Y49" s="30" t="s">
        <v>275</v>
      </c>
      <c r="Z49" s="30" t="s">
        <v>51</v>
      </c>
      <c r="AA49" s="23"/>
    </row>
    <row r="50" ht="110" customHeight="1" spans="1:27">
      <c r="A50" s="17">
        <v>41</v>
      </c>
      <c r="B50" s="27" t="s">
        <v>116</v>
      </c>
      <c r="C50" s="27" t="s">
        <v>90</v>
      </c>
      <c r="D50" s="30" t="s">
        <v>90</v>
      </c>
      <c r="E50" s="30" t="s">
        <v>148</v>
      </c>
      <c r="F50" s="33" t="s">
        <v>276</v>
      </c>
      <c r="G50" s="33" t="s">
        <v>277</v>
      </c>
      <c r="H50" s="32"/>
      <c r="I50" s="32"/>
      <c r="J50" s="17" t="s">
        <v>44</v>
      </c>
      <c r="K50" s="33">
        <v>30</v>
      </c>
      <c r="L50" s="17" t="s">
        <v>43</v>
      </c>
      <c r="M50" s="32"/>
      <c r="N50" s="32"/>
      <c r="O50" s="32"/>
      <c r="P50" s="30" t="s">
        <v>278</v>
      </c>
      <c r="Q50" s="30">
        <v>1</v>
      </c>
      <c r="R50" s="30">
        <v>4</v>
      </c>
      <c r="S50" s="30">
        <v>10</v>
      </c>
      <c r="T50" s="30">
        <v>2</v>
      </c>
      <c r="U50" s="30" t="s">
        <v>90</v>
      </c>
      <c r="V50" s="30" t="s">
        <v>96</v>
      </c>
      <c r="W50" s="30" t="s">
        <v>279</v>
      </c>
      <c r="X50" s="30" t="s">
        <v>277</v>
      </c>
      <c r="Y50" s="30" t="s">
        <v>135</v>
      </c>
      <c r="Z50" s="30" t="s">
        <v>51</v>
      </c>
      <c r="AA50" s="23"/>
    </row>
    <row r="51" ht="78" customHeight="1" spans="1:27">
      <c r="A51" s="16" t="s">
        <v>280</v>
      </c>
      <c r="B51" s="16"/>
      <c r="C51" s="16"/>
      <c r="D51" s="23"/>
      <c r="E51" s="23"/>
      <c r="F51" s="23"/>
      <c r="G51" s="23"/>
      <c r="H51" s="23"/>
      <c r="I51" s="23"/>
      <c r="J51" s="23"/>
      <c r="K51" s="43">
        <f>SUM(K52:K56)</f>
        <v>504</v>
      </c>
      <c r="L51" s="23"/>
      <c r="M51" s="23"/>
      <c r="N51" s="23"/>
      <c r="O51" s="23"/>
      <c r="P51" s="23"/>
      <c r="Q51" s="23"/>
      <c r="R51" s="23"/>
      <c r="S51" s="23"/>
      <c r="T51" s="23"/>
      <c r="U51" s="20"/>
      <c r="V51" s="20"/>
      <c r="W51" s="49"/>
      <c r="X51" s="23"/>
      <c r="Y51" s="23"/>
      <c r="Z51" s="23"/>
      <c r="AA51" s="23"/>
    </row>
    <row r="52" ht="78" customHeight="1" spans="1:27">
      <c r="A52" s="34">
        <v>42</v>
      </c>
      <c r="B52" s="25" t="s">
        <v>281</v>
      </c>
      <c r="C52" s="25" t="s">
        <v>281</v>
      </c>
      <c r="D52" s="35" t="s">
        <v>282</v>
      </c>
      <c r="E52" s="35" t="s">
        <v>40</v>
      </c>
      <c r="F52" s="24" t="s">
        <v>283</v>
      </c>
      <c r="G52" s="24" t="s">
        <v>284</v>
      </c>
      <c r="H52" s="23"/>
      <c r="I52" s="23"/>
      <c r="J52" s="17" t="s">
        <v>44</v>
      </c>
      <c r="K52" s="24">
        <v>180</v>
      </c>
      <c r="L52" s="17" t="s">
        <v>43</v>
      </c>
      <c r="M52" s="23"/>
      <c r="N52" s="23"/>
      <c r="O52" s="23"/>
      <c r="P52" s="17" t="s">
        <v>285</v>
      </c>
      <c r="Q52" s="55">
        <v>11</v>
      </c>
      <c r="R52" s="35">
        <v>645</v>
      </c>
      <c r="S52" s="35">
        <v>2165</v>
      </c>
      <c r="T52" s="55">
        <v>23</v>
      </c>
      <c r="U52" s="55" t="s">
        <v>281</v>
      </c>
      <c r="V52" s="17" t="s">
        <v>286</v>
      </c>
      <c r="W52" s="35" t="s">
        <v>287</v>
      </c>
      <c r="X52" s="17" t="s">
        <v>288</v>
      </c>
      <c r="Y52" s="17" t="str">
        <f t="shared" ref="Y52:Y56" si="0">"受益户数≥"&amp;R52&amp;"户；项目使用年限≥10年"</f>
        <v>受益户数≥645户；项目使用年限≥10年</v>
      </c>
      <c r="Z52" s="17" t="s">
        <v>51</v>
      </c>
      <c r="AA52" s="23"/>
    </row>
    <row r="53" ht="78" customHeight="1" spans="1:27">
      <c r="A53" s="34">
        <v>43</v>
      </c>
      <c r="B53" s="25" t="s">
        <v>281</v>
      </c>
      <c r="C53" s="25" t="s">
        <v>66</v>
      </c>
      <c r="D53" s="35" t="s">
        <v>67</v>
      </c>
      <c r="E53" s="35" t="s">
        <v>289</v>
      </c>
      <c r="F53" s="24" t="s">
        <v>290</v>
      </c>
      <c r="G53" s="25" t="s">
        <v>291</v>
      </c>
      <c r="H53" s="23"/>
      <c r="I53" s="23"/>
      <c r="J53" s="17" t="s">
        <v>44</v>
      </c>
      <c r="K53" s="24">
        <v>60</v>
      </c>
      <c r="L53" s="17" t="s">
        <v>43</v>
      </c>
      <c r="M53" s="23"/>
      <c r="N53" s="23"/>
      <c r="O53" s="23"/>
      <c r="P53" s="17" t="s">
        <v>285</v>
      </c>
      <c r="Q53" s="55">
        <v>1</v>
      </c>
      <c r="R53" s="35">
        <v>85</v>
      </c>
      <c r="S53" s="35">
        <v>256</v>
      </c>
      <c r="T53" s="55">
        <v>35</v>
      </c>
      <c r="U53" s="55" t="s">
        <v>292</v>
      </c>
      <c r="V53" s="56" t="s">
        <v>293</v>
      </c>
      <c r="W53" s="35" t="s">
        <v>287</v>
      </c>
      <c r="X53" s="17" t="s">
        <v>294</v>
      </c>
      <c r="Y53" s="17" t="str">
        <f t="shared" si="0"/>
        <v>受益户数≥85户；项目使用年限≥10年</v>
      </c>
      <c r="Z53" s="17" t="s">
        <v>51</v>
      </c>
      <c r="AA53" s="23"/>
    </row>
    <row r="54" ht="78" customHeight="1" spans="1:27">
      <c r="A54" s="34">
        <v>44</v>
      </c>
      <c r="B54" s="25" t="s">
        <v>281</v>
      </c>
      <c r="C54" s="25" t="s">
        <v>81</v>
      </c>
      <c r="D54" s="35" t="s">
        <v>67</v>
      </c>
      <c r="E54" s="36" t="s">
        <v>295</v>
      </c>
      <c r="F54" s="24" t="s">
        <v>296</v>
      </c>
      <c r="G54" s="25" t="s">
        <v>297</v>
      </c>
      <c r="H54" s="23"/>
      <c r="I54" s="23"/>
      <c r="J54" s="17" t="s">
        <v>44</v>
      </c>
      <c r="K54" s="24">
        <v>31</v>
      </c>
      <c r="L54" s="17" t="s">
        <v>43</v>
      </c>
      <c r="M54" s="23"/>
      <c r="N54" s="23"/>
      <c r="O54" s="23"/>
      <c r="P54" s="17" t="s">
        <v>285</v>
      </c>
      <c r="Q54" s="57">
        <v>1</v>
      </c>
      <c r="R54" s="35">
        <v>5</v>
      </c>
      <c r="S54" s="35">
        <v>18</v>
      </c>
      <c r="T54" s="55">
        <v>0</v>
      </c>
      <c r="U54" s="55" t="s">
        <v>298</v>
      </c>
      <c r="V54" s="17" t="s">
        <v>299</v>
      </c>
      <c r="W54" s="35" t="s">
        <v>287</v>
      </c>
      <c r="X54" s="17" t="s">
        <v>300</v>
      </c>
      <c r="Y54" s="17" t="str">
        <f t="shared" si="0"/>
        <v>受益户数≥5户；项目使用年限≥10年</v>
      </c>
      <c r="Z54" s="17" t="s">
        <v>51</v>
      </c>
      <c r="AA54" s="23"/>
    </row>
    <row r="55" ht="78" customHeight="1" spans="1:27">
      <c r="A55" s="34">
        <v>45</v>
      </c>
      <c r="B55" s="25" t="s">
        <v>281</v>
      </c>
      <c r="C55" s="25" t="s">
        <v>281</v>
      </c>
      <c r="D55" s="35" t="s">
        <v>91</v>
      </c>
      <c r="E55" s="35" t="s">
        <v>301</v>
      </c>
      <c r="F55" s="24" t="s">
        <v>302</v>
      </c>
      <c r="G55" s="24" t="s">
        <v>303</v>
      </c>
      <c r="H55" s="23"/>
      <c r="I55" s="23"/>
      <c r="J55" s="17" t="s">
        <v>44</v>
      </c>
      <c r="K55" s="24">
        <v>175</v>
      </c>
      <c r="L55" s="17" t="s">
        <v>43</v>
      </c>
      <c r="M55" s="23"/>
      <c r="N55" s="23"/>
      <c r="O55" s="23"/>
      <c r="P55" s="17" t="s">
        <v>285</v>
      </c>
      <c r="Q55" s="57">
        <v>1</v>
      </c>
      <c r="R55" s="35">
        <v>50</v>
      </c>
      <c r="S55" s="35">
        <v>141</v>
      </c>
      <c r="T55" s="55">
        <v>9</v>
      </c>
      <c r="U55" s="17" t="s">
        <v>304</v>
      </c>
      <c r="V55" s="17" t="s">
        <v>263</v>
      </c>
      <c r="W55" s="35" t="s">
        <v>287</v>
      </c>
      <c r="X55" s="17" t="s">
        <v>303</v>
      </c>
      <c r="Y55" s="17" t="str">
        <f t="shared" si="0"/>
        <v>受益户数≥50户；项目使用年限≥10年</v>
      </c>
      <c r="Z55" s="17" t="s">
        <v>51</v>
      </c>
      <c r="AA55" s="23"/>
    </row>
    <row r="56" ht="84" customHeight="1" spans="1:27">
      <c r="A56" s="34">
        <v>46</v>
      </c>
      <c r="B56" s="25" t="s">
        <v>281</v>
      </c>
      <c r="C56" s="25" t="s">
        <v>81</v>
      </c>
      <c r="D56" s="35" t="s">
        <v>82</v>
      </c>
      <c r="E56" s="35" t="s">
        <v>305</v>
      </c>
      <c r="F56" s="24" t="s">
        <v>306</v>
      </c>
      <c r="G56" s="24" t="s">
        <v>307</v>
      </c>
      <c r="H56" s="17"/>
      <c r="I56" s="17"/>
      <c r="J56" s="17" t="s">
        <v>44</v>
      </c>
      <c r="K56" s="24">
        <v>58</v>
      </c>
      <c r="L56" s="17" t="s">
        <v>43</v>
      </c>
      <c r="M56" s="17"/>
      <c r="N56" s="17"/>
      <c r="O56" s="17"/>
      <c r="P56" s="17" t="s">
        <v>285</v>
      </c>
      <c r="Q56" s="58">
        <v>1</v>
      </c>
      <c r="R56" s="35">
        <v>2</v>
      </c>
      <c r="S56" s="35">
        <v>3</v>
      </c>
      <c r="T56" s="55">
        <v>0</v>
      </c>
      <c r="U56" s="55" t="s">
        <v>298</v>
      </c>
      <c r="V56" s="17" t="s">
        <v>299</v>
      </c>
      <c r="W56" s="35" t="s">
        <v>287</v>
      </c>
      <c r="X56" s="17" t="s">
        <v>307</v>
      </c>
      <c r="Y56" s="17" t="str">
        <f t="shared" si="0"/>
        <v>受益户数≥2户；项目使用年限≥10年</v>
      </c>
      <c r="Z56" s="17" t="s">
        <v>51</v>
      </c>
      <c r="AA56" s="23"/>
    </row>
    <row r="57" ht="84" customHeight="1" spans="1:27">
      <c r="A57" s="16" t="s">
        <v>308</v>
      </c>
      <c r="B57" s="16"/>
      <c r="C57" s="16"/>
      <c r="D57" s="17"/>
      <c r="E57" s="17"/>
      <c r="F57" s="24"/>
      <c r="G57" s="24"/>
      <c r="H57" s="17"/>
      <c r="I57" s="17"/>
      <c r="J57" s="17"/>
      <c r="K57" s="43">
        <v>20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23"/>
    </row>
    <row r="58" ht="84" customHeight="1" spans="1:27">
      <c r="A58" s="34">
        <v>47</v>
      </c>
      <c r="B58" s="25" t="s">
        <v>81</v>
      </c>
      <c r="C58" s="25" t="s">
        <v>81</v>
      </c>
      <c r="D58" s="17" t="s">
        <v>81</v>
      </c>
      <c r="E58" s="17" t="s">
        <v>123</v>
      </c>
      <c r="F58" s="24" t="s">
        <v>309</v>
      </c>
      <c r="G58" s="24" t="s">
        <v>310</v>
      </c>
      <c r="H58" s="17"/>
      <c r="I58" s="17"/>
      <c r="J58" s="17" t="s">
        <v>44</v>
      </c>
      <c r="K58" s="18">
        <v>20</v>
      </c>
      <c r="L58" s="17" t="s">
        <v>43</v>
      </c>
      <c r="M58" s="17"/>
      <c r="N58" s="17"/>
      <c r="O58" s="17"/>
      <c r="P58" s="17" t="s">
        <v>311</v>
      </c>
      <c r="Q58" s="17">
        <v>1</v>
      </c>
      <c r="R58" s="17">
        <v>117</v>
      </c>
      <c r="S58" s="17">
        <v>413</v>
      </c>
      <c r="T58" s="17">
        <v>12</v>
      </c>
      <c r="U58" s="59" t="s">
        <v>81</v>
      </c>
      <c r="V58" s="17" t="s">
        <v>87</v>
      </c>
      <c r="W58" s="17" t="s">
        <v>312</v>
      </c>
      <c r="X58" s="17" t="s">
        <v>310</v>
      </c>
      <c r="Y58" s="32" t="s">
        <v>128</v>
      </c>
      <c r="Z58" s="32" t="s">
        <v>51</v>
      </c>
      <c r="AA58" s="23"/>
    </row>
    <row r="59" ht="78" customHeight="1" spans="1:27">
      <c r="A59" s="16" t="s">
        <v>313</v>
      </c>
      <c r="B59" s="16"/>
      <c r="C59" s="16"/>
      <c r="D59" s="23"/>
      <c r="E59" s="23"/>
      <c r="F59" s="23"/>
      <c r="G59" s="23"/>
      <c r="H59" s="23"/>
      <c r="I59" s="23"/>
      <c r="J59" s="23"/>
      <c r="K59" s="43">
        <f>SUM(K60:K61)</f>
        <v>173.6</v>
      </c>
      <c r="L59" s="23"/>
      <c r="M59" s="23"/>
      <c r="N59" s="23"/>
      <c r="O59" s="23"/>
      <c r="P59" s="23"/>
      <c r="Q59" s="23"/>
      <c r="R59" s="23"/>
      <c r="S59" s="23"/>
      <c r="T59" s="23"/>
      <c r="U59" s="20"/>
      <c r="V59" s="20"/>
      <c r="W59" s="49"/>
      <c r="X59" s="23"/>
      <c r="Y59" s="23"/>
      <c r="Z59" s="23"/>
      <c r="AA59" s="23"/>
    </row>
    <row r="60" ht="103" customHeight="1" spans="1:27">
      <c r="A60" s="17">
        <v>48</v>
      </c>
      <c r="B60" s="18" t="s">
        <v>314</v>
      </c>
      <c r="C60" s="18" t="s">
        <v>90</v>
      </c>
      <c r="D60" s="17" t="s">
        <v>91</v>
      </c>
      <c r="E60" s="17" t="s">
        <v>111</v>
      </c>
      <c r="F60" s="19" t="s">
        <v>315</v>
      </c>
      <c r="G60" s="18" t="s">
        <v>316</v>
      </c>
      <c r="H60" s="17"/>
      <c r="I60" s="17"/>
      <c r="J60" s="17" t="s">
        <v>44</v>
      </c>
      <c r="K60" s="18">
        <v>137.6</v>
      </c>
      <c r="L60" s="17" t="s">
        <v>43</v>
      </c>
      <c r="M60" s="17"/>
      <c r="N60" s="17"/>
      <c r="O60" s="17"/>
      <c r="P60" s="17" t="s">
        <v>285</v>
      </c>
      <c r="Q60" s="17">
        <v>1</v>
      </c>
      <c r="R60" s="17">
        <v>37</v>
      </c>
      <c r="S60" s="17">
        <v>96</v>
      </c>
      <c r="T60" s="17">
        <v>8</v>
      </c>
      <c r="U60" s="17" t="s">
        <v>90</v>
      </c>
      <c r="V60" s="17" t="s">
        <v>263</v>
      </c>
      <c r="W60" s="60" t="s">
        <v>317</v>
      </c>
      <c r="X60" s="61" t="s">
        <v>318</v>
      </c>
      <c r="Y60" s="65" t="s">
        <v>170</v>
      </c>
      <c r="Z60" s="65" t="s">
        <v>51</v>
      </c>
      <c r="AA60" s="23"/>
    </row>
    <row r="61" ht="84" customHeight="1" spans="1:27">
      <c r="A61" s="17">
        <v>49</v>
      </c>
      <c r="B61" s="18" t="s">
        <v>314</v>
      </c>
      <c r="C61" s="18" t="s">
        <v>81</v>
      </c>
      <c r="D61" s="17" t="s">
        <v>81</v>
      </c>
      <c r="E61" s="17" t="s">
        <v>319</v>
      </c>
      <c r="F61" s="19" t="s">
        <v>320</v>
      </c>
      <c r="G61" s="19" t="s">
        <v>321</v>
      </c>
      <c r="H61" s="17"/>
      <c r="I61" s="17"/>
      <c r="J61" s="17" t="s">
        <v>44</v>
      </c>
      <c r="K61" s="18">
        <v>36</v>
      </c>
      <c r="L61" s="17" t="s">
        <v>43</v>
      </c>
      <c r="M61" s="17"/>
      <c r="N61" s="17"/>
      <c r="O61" s="17"/>
      <c r="P61" s="17" t="s">
        <v>322</v>
      </c>
      <c r="Q61" s="17">
        <v>1</v>
      </c>
      <c r="R61" s="17">
        <v>11</v>
      </c>
      <c r="S61" s="17">
        <v>30</v>
      </c>
      <c r="T61" s="17" t="s">
        <v>323</v>
      </c>
      <c r="U61" s="17" t="s">
        <v>81</v>
      </c>
      <c r="V61" s="17" t="s">
        <v>127</v>
      </c>
      <c r="W61" s="60" t="s">
        <v>324</v>
      </c>
      <c r="X61" s="61" t="s">
        <v>325</v>
      </c>
      <c r="Y61" s="65" t="s">
        <v>326</v>
      </c>
      <c r="Z61" s="65" t="s">
        <v>51</v>
      </c>
      <c r="AA61" s="23"/>
    </row>
  </sheetData>
  <mergeCells count="27">
    <mergeCell ref="A1:AA1"/>
    <mergeCell ref="A2:B2"/>
    <mergeCell ref="C2:F2"/>
    <mergeCell ref="Z2:AA2"/>
    <mergeCell ref="B3:C3"/>
    <mergeCell ref="D3:E3"/>
    <mergeCell ref="H3:I3"/>
    <mergeCell ref="L3:O3"/>
    <mergeCell ref="Q3:T3"/>
    <mergeCell ref="X3:Z3"/>
    <mergeCell ref="A5:C5"/>
    <mergeCell ref="A6:C6"/>
    <mergeCell ref="A9:C9"/>
    <mergeCell ref="A11:C11"/>
    <mergeCell ref="A20:C20"/>
    <mergeCell ref="A51:C51"/>
    <mergeCell ref="A57:C57"/>
    <mergeCell ref="A59:C59"/>
    <mergeCell ref="A3:A4"/>
    <mergeCell ref="F3:F4"/>
    <mergeCell ref="G3:G4"/>
    <mergeCell ref="J3:J4"/>
    <mergeCell ref="K3:K4"/>
    <mergeCell ref="P3:P4"/>
    <mergeCell ref="U3:U4"/>
    <mergeCell ref="V3:V4"/>
    <mergeCell ref="W3:W4"/>
  </mergeCells>
  <pageMargins left="0.393055555555556" right="0.393055555555556" top="0.393055555555556" bottom="0.393055555555556" header="0.297916666666667" footer="0.297916666666667"/>
  <pageSetup paperSize="8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9981</dc:creator>
  <cp:lastModifiedBy>～皓宇～</cp:lastModifiedBy>
  <dcterms:created xsi:type="dcterms:W3CDTF">2018-04-10T01:09:00Z</dcterms:created>
  <cp:lastPrinted>2018-04-13T02:28:00Z</cp:lastPrinted>
  <dcterms:modified xsi:type="dcterms:W3CDTF">2021-10-17T05:13:54Z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ubyTemplateID" linkTarget="0">
    <vt:lpwstr>11</vt:lpwstr>
  </property>
  <property fmtid="{D5CDD505-2E9C-101B-9397-08002B2CF9AE}" pid="4" name="ICV">
    <vt:lpwstr>1EEAB27183A6410FB3199C256B359FB7</vt:lpwstr>
  </property>
</Properties>
</file>