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临时救助工作月报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<sst xmlns="http://schemas.openxmlformats.org/spreadsheetml/2006/main" count="58" uniqueCount="44">
  <si>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表1</t>
  </si>
  <si>
    <r>
      <t>章贡区</t>
    </r>
    <r>
      <rPr>
        <b/>
        <sz val="18"/>
        <rFont val="宋体"/>
        <family val="0"/>
      </rPr>
      <t>临时救助工作报表</t>
    </r>
  </si>
  <si>
    <t>填报人：</t>
  </si>
  <si>
    <t>审批领导：</t>
  </si>
  <si>
    <t>填报时间：</t>
  </si>
  <si>
    <t>2018年</t>
  </si>
  <si>
    <r>
      <t>临时救助对象（含所有</t>
    </r>
    <r>
      <rPr>
        <sz val="11"/>
        <color indexed="10"/>
        <rFont val="仿宋"/>
        <family val="3"/>
      </rPr>
      <t>急难型</t>
    </r>
    <r>
      <rPr>
        <sz val="11"/>
        <rFont val="仿宋"/>
        <family val="3"/>
      </rPr>
      <t>、</t>
    </r>
    <r>
      <rPr>
        <sz val="11"/>
        <color indexed="12"/>
        <rFont val="仿宋"/>
        <family val="3"/>
      </rPr>
      <t>支出型</t>
    </r>
    <r>
      <rPr>
        <sz val="11"/>
        <rFont val="仿宋"/>
        <family val="3"/>
      </rPr>
      <t>和</t>
    </r>
    <r>
      <rPr>
        <sz val="11"/>
        <color indexed="10"/>
        <rFont val="仿宋"/>
        <family val="3"/>
      </rPr>
      <t>特别救助</t>
    </r>
    <r>
      <rPr>
        <sz val="11"/>
        <rFont val="仿宋"/>
        <family val="3"/>
      </rPr>
      <t>）</t>
    </r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</si>
  <si>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</si>
  <si>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</si>
  <si>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</si>
  <si>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</si>
  <si>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</si>
  <si>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</si>
  <si>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</si>
  <si>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</si>
  <si>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</si>
  <si>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</si>
  <si>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</si>
  <si>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</si>
  <si>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</si>
  <si>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</si>
  <si>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</si>
  <si>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</si>
  <si>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</si>
  <si>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</si>
  <si>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</si>
  <si>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</si>
  <si>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</si>
  <si>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</si>
  <si>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</si>
  <si>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合计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</si>
  <si>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</si>
  <si>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</si>
  <si>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</si>
  <si>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</si>
  <si>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</si>
  <si>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</si>
  <si>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</si>
  <si>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</si>
  <si>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</si>
  <si>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</si>
  <si>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</si>
  <si>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</si>
  <si>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特别注意：</t>
    </r>
    <r>
      <rPr>
        <b/>
        <sz val="11"/>
        <color indexed="10"/>
        <rFont val="宋体"/>
        <family val="0"/>
      </rPr>
      <t xml:space="preserve">
1、表格内有数字或字符的（包括填写了0的）都不要更改！不能更改！因为已经全部插入了公式，只需要在电脑上</t>
    </r>
    <r>
      <rPr>
        <b/>
        <sz val="11"/>
        <color indexed="12"/>
        <rFont val="宋体"/>
        <family val="0"/>
      </rPr>
      <t>从左到右的顺序</t>
    </r>
    <r>
      <rPr>
        <b/>
        <sz val="11"/>
        <color indexed="10"/>
        <rFont val="宋体"/>
        <family val="0"/>
      </rPr>
      <t>填写空白的表格即可！！
2、所有救助的</t>
    </r>
    <r>
      <rPr>
        <b/>
        <sz val="11"/>
        <color indexed="12"/>
        <rFont val="宋体"/>
        <family val="0"/>
      </rPr>
      <t>人次</t>
    </r>
    <r>
      <rPr>
        <b/>
        <sz val="11"/>
        <color indexed="10"/>
        <rFont val="宋体"/>
        <family val="0"/>
      </rPr>
      <t>、</t>
    </r>
    <r>
      <rPr>
        <b/>
        <sz val="11"/>
        <color indexed="12"/>
        <rFont val="宋体"/>
        <family val="0"/>
      </rPr>
      <t>资金</t>
    </r>
    <r>
      <rPr>
        <b/>
        <sz val="11"/>
        <color indexed="10"/>
        <rFont val="宋体"/>
        <family val="0"/>
      </rPr>
      <t>数据必须从</t>
    </r>
    <r>
      <rPr>
        <b/>
        <sz val="11"/>
        <color indexed="12"/>
        <rFont val="宋体"/>
        <family val="0"/>
      </rPr>
      <t>数字民政</t>
    </r>
    <r>
      <rPr>
        <b/>
        <sz val="11"/>
        <color indexed="10"/>
        <rFont val="宋体"/>
        <family val="0"/>
      </rPr>
      <t>系统中出来！！</t>
    </r>
    <r>
      <rPr>
        <b/>
        <sz val="11"/>
        <color indexed="12"/>
        <rFont val="宋体"/>
        <family val="0"/>
      </rPr>
      <t>人次是以家庭人口总数统计！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</si>
</sst>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_ ;[Red]\-0.0\ "/>
  </numFmts>
  <fonts count="63">
    <font>
      <sz val="12"/>
      <name val="宋体"/>
      <family val="0"/>
    </font>
    <font>
      <sz val="11"/>
      <name val="宋体"/>
      <family val="0"/>
    </font>
    <font>
      <b/>
      <sz val="18"/>
      <color indexed="10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10"/>
      <name val="仿宋"/>
      <family val="3"/>
    </font>
    <font>
      <b/>
      <sz val="12"/>
      <color indexed="12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2"/>
      <name val="楷体"/>
      <family val="3"/>
    </font>
    <font>
      <sz val="12"/>
      <color indexed="12"/>
      <name val="仿宋"/>
      <family val="3"/>
    </font>
    <font>
      <b/>
      <sz val="11"/>
      <color indexed="12"/>
      <name val="宋体"/>
      <family val="0"/>
    </font>
    <font>
      <b/>
      <sz val="12"/>
      <color indexed="10"/>
      <name val="宋体"/>
      <family val="0"/>
    </font>
    <font>
      <b/>
      <sz val="18"/>
      <name val="仿宋"/>
      <family val="3"/>
    </font>
    <font>
      <sz val="11"/>
      <color indexed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10"/>
      <name val="仿宋"/>
      <family val="3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FF0000"/>
      <name val="宋体"/>
      <family val="0"/>
    </font>
    <font>
      <b/>
      <sz val="12"/>
      <color rgb="FF0000FF"/>
      <name val="仿宋"/>
      <family val="3"/>
    </font>
    <font>
      <sz val="12"/>
      <color rgb="FF0000FF"/>
      <name val="仿宋"/>
      <family val="3"/>
    </font>
    <font>
      <b/>
      <sz val="11"/>
      <color rgb="FF0000FF"/>
      <name val="宋体"/>
      <family val="0"/>
    </font>
    <font>
      <b/>
      <sz val="12"/>
      <color rgb="FFFF0000"/>
      <name val="宋体"/>
      <family val="0"/>
    </font>
    <font>
      <sz val="11"/>
      <color rgb="FF0000FF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4" fillId="0" borderId="0">
      <alignment/>
      <protection/>
    </xf>
  </cellStyleXfs>
  <cellXfs count="9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178" fontId="9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9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178" fontId="4" fillId="0" borderId="24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9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178" fontId="9" fillId="0" borderId="25" xfId="0" applyNumberFormat="1" applyFont="1" applyFill="1" applyBorder="1" applyAlignment="1">
      <alignment horizontal="center" vertical="center" wrapText="1"/>
    </xf>
    <xf numFmtId="178" fontId="9" fillId="0" borderId="24" xfId="63" applyNumberFormat="1" applyFont="1" applyFill="1" applyBorder="1" applyAlignment="1">
      <alignment horizontal="center" vertical="center" wrapText="1"/>
      <protection/>
    </xf>
    <xf numFmtId="178" fontId="4" fillId="0" borderId="25" xfId="0" applyNumberFormat="1" applyFont="1" applyFill="1" applyBorder="1" applyAlignment="1">
      <alignment horizontal="center" vertical="center" wrapText="1"/>
    </xf>
    <xf numFmtId="178" fontId="59" fillId="0" borderId="25" xfId="0" applyNumberFormat="1" applyFont="1" applyFill="1" applyBorder="1" applyAlignment="1">
      <alignment horizontal="center" vertical="center" wrapText="1"/>
    </xf>
    <xf numFmtId="178" fontId="59" fillId="0" borderId="17" xfId="0" applyNumberFormat="1" applyFont="1" applyFill="1" applyBorder="1" applyAlignment="1">
      <alignment horizontal="center" vertical="center" wrapText="1"/>
    </xf>
    <xf numFmtId="178" fontId="62" fillId="0" borderId="20" xfId="0" applyNumberFormat="1" applyFont="1" applyBorder="1" applyAlignment="1">
      <alignment horizontal="center" vertical="center" wrapText="1"/>
    </xf>
    <xf numFmtId="178" fontId="4" fillId="0" borderId="24" xfId="63" applyNumberFormat="1" applyFont="1" applyFill="1" applyBorder="1" applyAlignment="1">
      <alignment horizontal="center" vertical="center" wrapText="1"/>
      <protection/>
    </xf>
    <xf numFmtId="178" fontId="59" fillId="0" borderId="25" xfId="63" applyNumberFormat="1" applyFont="1" applyFill="1" applyBorder="1" applyAlignment="1">
      <alignment horizontal="center" vertical="center" wrapText="1"/>
      <protection/>
    </xf>
    <xf numFmtId="178" fontId="59" fillId="0" borderId="17" xfId="0" applyNumberFormat="1" applyFont="1" applyFill="1" applyBorder="1" applyAlignment="1" applyProtection="1">
      <alignment horizontal="center" vertical="center" wrapText="1"/>
      <protection/>
    </xf>
    <xf numFmtId="178" fontId="62" fillId="0" borderId="20" xfId="0" applyNumberFormat="1" applyFont="1" applyBorder="1" applyAlignment="1" applyProtection="1">
      <alignment horizontal="center" vertical="center" wrapText="1"/>
      <protection/>
    </xf>
    <xf numFmtId="178" fontId="59" fillId="0" borderId="17" xfId="63" applyNumberFormat="1" applyFont="1" applyFill="1" applyBorder="1" applyAlignment="1">
      <alignment horizontal="center" vertical="center" wrapText="1"/>
      <protection/>
    </xf>
    <xf numFmtId="178" fontId="62" fillId="0" borderId="23" xfId="63" applyNumberFormat="1" applyFont="1" applyFill="1" applyBorder="1" applyAlignment="1">
      <alignment horizontal="center" vertical="center" wrapText="1"/>
      <protection/>
    </xf>
    <xf numFmtId="178" fontId="4" fillId="0" borderId="37" xfId="0" applyNumberFormat="1" applyFont="1" applyFill="1" applyBorder="1" applyAlignment="1">
      <alignment horizontal="center" vertical="center" wrapText="1"/>
    </xf>
    <xf numFmtId="178" fontId="59" fillId="0" borderId="28" xfId="0" applyNumberFormat="1" applyFont="1" applyFill="1" applyBorder="1" applyAlignment="1">
      <alignment horizontal="center" vertical="center" wrapText="1"/>
    </xf>
    <xf numFmtId="178" fontId="4" fillId="0" borderId="27" xfId="63" applyNumberFormat="1" applyFont="1" applyFill="1" applyBorder="1" applyAlignment="1">
      <alignment horizontal="center" vertical="center" wrapText="1"/>
      <protection/>
    </xf>
    <xf numFmtId="178" fontId="62" fillId="0" borderId="38" xfId="63" applyNumberFormat="1" applyFont="1" applyFill="1" applyBorder="1" applyAlignment="1">
      <alignment horizontal="center" vertical="center" wrapText="1"/>
      <protection/>
    </xf>
    <xf numFmtId="178" fontId="59" fillId="0" borderId="28" xfId="63" applyNumberFormat="1" applyFont="1" applyFill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78" fontId="9" fillId="0" borderId="4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8" fontId="59" fillId="0" borderId="26" xfId="0" applyNumberFormat="1" applyFont="1" applyFill="1" applyBorder="1" applyAlignment="1">
      <alignment horizontal="center" vertical="center" wrapText="1"/>
    </xf>
    <xf numFmtId="178" fontId="4" fillId="0" borderId="42" xfId="0" applyNumberFormat="1" applyFont="1" applyFill="1" applyBorder="1" applyAlignment="1">
      <alignment horizontal="center" vertical="center" wrapText="1"/>
    </xf>
    <xf numFmtId="178" fontId="59" fillId="0" borderId="20" xfId="0" applyNumberFormat="1" applyFont="1" applyFill="1" applyBorder="1" applyAlignment="1">
      <alignment horizontal="center" vertical="center" wrapText="1"/>
    </xf>
    <xf numFmtId="178" fontId="59" fillId="0" borderId="43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1"/>
  <sheetViews>
    <sheetView tabSelected="1" zoomScaleSheetLayoutView="80" workbookViewId="0" topLeftCell="A1">
      <selection activeCell="U7" sqref="U7"/>
    </sheetView>
  </sheetViews>
  <sheetFormatPr defaultColWidth="8.75390625" defaultRowHeight="14.25"/>
  <cols>
    <col min="1" max="1" width="7.75390625" style="3" customWidth="1"/>
    <col min="2" max="2" width="10.125" style="3" customWidth="1"/>
    <col min="3" max="3" width="9.50390625" style="3" customWidth="1"/>
    <col min="4" max="4" width="8.50390625" style="3" customWidth="1"/>
    <col min="5" max="5" width="8.875" style="3" customWidth="1"/>
    <col min="6" max="6" width="8.125" style="3" customWidth="1"/>
    <col min="7" max="7" width="9.25390625" style="3" customWidth="1"/>
    <col min="8" max="8" width="8.25390625" style="3" customWidth="1"/>
    <col min="9" max="9" width="8.375" style="3" customWidth="1"/>
    <col min="10" max="11" width="9.50390625" style="3" customWidth="1"/>
    <col min="12" max="12" width="9.50390625" style="4" customWidth="1"/>
    <col min="13" max="13" width="10.125" style="3" customWidth="1"/>
    <col min="14" max="17" width="7.375" style="3" customWidth="1"/>
    <col min="18" max="18" width="13.00390625" style="3" customWidth="1"/>
    <col min="19" max="253" width="8.75390625" style="3" customWidth="1"/>
    <col min="254" max="16384" width="8.75390625" style="5" customWidth="1"/>
  </cols>
  <sheetData>
    <row r="1" ht="18.75" customHeight="1">
      <c r="A1" s="3" t="s">
        <v>0</v>
      </c>
    </row>
    <row r="2" spans="1:18" ht="28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4.75" customHeight="1">
      <c r="A3" s="8" t="s">
        <v>2</v>
      </c>
      <c r="B3" s="9"/>
      <c r="C3" s="9"/>
      <c r="D3" s="9"/>
      <c r="E3" s="10"/>
      <c r="F3" s="11" t="s">
        <v>3</v>
      </c>
      <c r="G3" s="11"/>
      <c r="H3" s="11"/>
      <c r="I3" s="50"/>
      <c r="J3" s="50"/>
      <c r="K3" s="50"/>
      <c r="L3" s="51"/>
      <c r="M3" s="50"/>
      <c r="N3" s="11" t="s">
        <v>4</v>
      </c>
      <c r="O3" s="11"/>
      <c r="P3" s="11"/>
      <c r="Q3" s="11"/>
      <c r="R3" s="11"/>
    </row>
    <row r="4" spans="1:18" ht="24" customHeight="1">
      <c r="A4" s="12" t="s">
        <v>5</v>
      </c>
      <c r="B4" s="13" t="s">
        <v>6</v>
      </c>
      <c r="C4" s="14"/>
      <c r="D4" s="14"/>
      <c r="E4" s="14"/>
      <c r="F4" s="14"/>
      <c r="G4" s="15"/>
      <c r="H4" s="16" t="s">
        <v>7</v>
      </c>
      <c r="I4" s="52"/>
      <c r="J4" s="53"/>
      <c r="K4" s="53"/>
      <c r="L4" s="54"/>
      <c r="M4" s="55" t="s">
        <v>8</v>
      </c>
      <c r="N4" s="56"/>
      <c r="O4" s="56"/>
      <c r="P4" s="56"/>
      <c r="Q4" s="81"/>
      <c r="R4" s="82" t="s">
        <v>9</v>
      </c>
    </row>
    <row r="5" spans="1:18" ht="33.75" customHeight="1">
      <c r="A5" s="17"/>
      <c r="B5" s="18"/>
      <c r="C5" s="19" t="s">
        <v>10</v>
      </c>
      <c r="D5" s="20"/>
      <c r="E5" s="21" t="s">
        <v>11</v>
      </c>
      <c r="F5" s="22"/>
      <c r="G5" s="23"/>
      <c r="H5" s="24"/>
      <c r="I5" s="57" t="s">
        <v>12</v>
      </c>
      <c r="J5" s="58"/>
      <c r="K5" s="19"/>
      <c r="L5" s="59" t="s">
        <v>13</v>
      </c>
      <c r="M5" s="60" t="s">
        <v>14</v>
      </c>
      <c r="N5" s="61" t="s">
        <v>15</v>
      </c>
      <c r="O5" s="61"/>
      <c r="P5" s="61"/>
      <c r="Q5" s="83"/>
      <c r="R5" s="84"/>
    </row>
    <row r="6" spans="1:18" ht="48.75" customHeight="1">
      <c r="A6" s="17"/>
      <c r="B6" s="25"/>
      <c r="C6" s="19" t="s">
        <v>16</v>
      </c>
      <c r="D6" s="20" t="s">
        <v>17</v>
      </c>
      <c r="E6" s="19" t="s">
        <v>18</v>
      </c>
      <c r="F6" s="19" t="s">
        <v>19</v>
      </c>
      <c r="G6" s="26" t="s">
        <v>20</v>
      </c>
      <c r="H6" s="27"/>
      <c r="I6" s="62"/>
      <c r="J6" s="63" t="s">
        <v>21</v>
      </c>
      <c r="K6" s="19" t="s">
        <v>22</v>
      </c>
      <c r="L6" s="30"/>
      <c r="M6" s="60"/>
      <c r="N6" s="61" t="s">
        <v>23</v>
      </c>
      <c r="O6" s="61" t="s">
        <v>24</v>
      </c>
      <c r="P6" s="61" t="s">
        <v>25</v>
      </c>
      <c r="Q6" s="83" t="s">
        <v>26</v>
      </c>
      <c r="R6" s="85"/>
    </row>
    <row r="7" spans="1:18" ht="25.5" customHeight="1">
      <c r="A7" s="28"/>
      <c r="B7" s="29" t="s">
        <v>27</v>
      </c>
      <c r="C7" s="19" t="s">
        <v>27</v>
      </c>
      <c r="D7" s="19" t="s">
        <v>27</v>
      </c>
      <c r="E7" s="19" t="s">
        <v>27</v>
      </c>
      <c r="F7" s="19" t="s">
        <v>27</v>
      </c>
      <c r="G7" s="30" t="s">
        <v>27</v>
      </c>
      <c r="H7" s="27" t="s">
        <v>28</v>
      </c>
      <c r="I7" s="19" t="s">
        <v>28</v>
      </c>
      <c r="J7" s="19" t="s">
        <v>28</v>
      </c>
      <c r="K7" s="19" t="s">
        <v>28</v>
      </c>
      <c r="L7" s="30" t="s">
        <v>28</v>
      </c>
      <c r="M7" s="27" t="s">
        <v>28</v>
      </c>
      <c r="N7" s="19" t="s">
        <v>28</v>
      </c>
      <c r="O7" s="19" t="s">
        <v>28</v>
      </c>
      <c r="P7" s="19" t="s">
        <v>28</v>
      </c>
      <c r="Q7" s="30" t="s">
        <v>28</v>
      </c>
      <c r="R7" s="85" t="s">
        <v>29</v>
      </c>
    </row>
    <row r="8" spans="1:253" s="1" customFormat="1" ht="30" customHeight="1">
      <c r="A8" s="31" t="s">
        <v>30</v>
      </c>
      <c r="B8" s="32">
        <f>C8+D8</f>
        <v>1295</v>
      </c>
      <c r="C8" s="33">
        <f>SUM(C9:C20)</f>
        <v>1295</v>
      </c>
      <c r="D8" s="33">
        <f>SUM(D9:D20)</f>
        <v>0</v>
      </c>
      <c r="E8" s="33">
        <f aca="true" t="shared" si="0" ref="E8:L8">SUM(E9:E20)</f>
        <v>438</v>
      </c>
      <c r="F8" s="33">
        <f t="shared" si="0"/>
        <v>61</v>
      </c>
      <c r="G8" s="34">
        <f>B8-E8-F8</f>
        <v>796</v>
      </c>
      <c r="H8" s="35">
        <f>I8+L8</f>
        <v>228.843951</v>
      </c>
      <c r="I8" s="64">
        <f>J8+K8</f>
        <v>228.843951</v>
      </c>
      <c r="J8" s="33">
        <f t="shared" si="0"/>
        <v>228.843951</v>
      </c>
      <c r="K8" s="33">
        <f t="shared" si="0"/>
        <v>0</v>
      </c>
      <c r="L8" s="34">
        <f t="shared" si="0"/>
        <v>0</v>
      </c>
      <c r="M8" s="65">
        <f>SUM(N8:Q8)</f>
        <v>0</v>
      </c>
      <c r="N8" s="33">
        <f>SUM(N9:N20)</f>
        <v>0</v>
      </c>
      <c r="O8" s="33">
        <f>SUM(O9:O20)</f>
        <v>0</v>
      </c>
      <c r="P8" s="33">
        <f>SUM(P9:P20)</f>
        <v>0</v>
      </c>
      <c r="Q8" s="34">
        <f>SUM(Q9:Q20)</f>
        <v>0</v>
      </c>
      <c r="R8" s="86">
        <f>I8*10000/B8</f>
        <v>1767.134756756757</v>
      </c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</row>
    <row r="9" spans="1:253" s="1" customFormat="1" ht="30" customHeight="1">
      <c r="A9" s="36" t="s">
        <v>31</v>
      </c>
      <c r="B9" s="37">
        <f aca="true" t="shared" si="1" ref="B9:B20">C9+D9</f>
        <v>0</v>
      </c>
      <c r="C9" s="38">
        <v>0</v>
      </c>
      <c r="D9" s="38">
        <v>0</v>
      </c>
      <c r="E9" s="38">
        <v>0</v>
      </c>
      <c r="F9" s="38">
        <v>0</v>
      </c>
      <c r="G9" s="39">
        <f aca="true" t="shared" si="2" ref="G9:G20">B9-E9-F9</f>
        <v>0</v>
      </c>
      <c r="H9" s="40">
        <f aca="true" t="shared" si="3" ref="H9:H20">I9+L9</f>
        <v>0</v>
      </c>
      <c r="I9" s="66">
        <f aca="true" t="shared" si="4" ref="I9:I20">J9+K9</f>
        <v>0</v>
      </c>
      <c r="J9" s="67">
        <v>0</v>
      </c>
      <c r="K9" s="68">
        <v>0</v>
      </c>
      <c r="L9" s="69">
        <v>0</v>
      </c>
      <c r="M9" s="70">
        <f aca="true" t="shared" si="5" ref="M9:M20">SUM(N9:Q9)</f>
        <v>0</v>
      </c>
      <c r="N9" s="71">
        <v>0</v>
      </c>
      <c r="O9" s="71">
        <v>0</v>
      </c>
      <c r="P9" s="67">
        <v>0</v>
      </c>
      <c r="Q9" s="88">
        <v>0</v>
      </c>
      <c r="R9" s="89" t="e">
        <f aca="true" t="shared" si="6" ref="R9:R20">I9*10000/B9</f>
        <v>#DIV/0!</v>
      </c>
      <c r="S9" s="87"/>
      <c r="T9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253" s="1" customFormat="1" ht="30" customHeight="1">
      <c r="A10" s="36" t="s">
        <v>32</v>
      </c>
      <c r="B10" s="37">
        <f t="shared" si="1"/>
        <v>101</v>
      </c>
      <c r="C10" s="41">
        <v>101</v>
      </c>
      <c r="D10" s="41">
        <v>0</v>
      </c>
      <c r="E10" s="41">
        <v>25</v>
      </c>
      <c r="F10" s="41">
        <v>2</v>
      </c>
      <c r="G10" s="39">
        <f t="shared" si="2"/>
        <v>74</v>
      </c>
      <c r="H10" s="40">
        <f t="shared" si="3"/>
        <v>16.59</v>
      </c>
      <c r="I10" s="66">
        <f t="shared" si="4"/>
        <v>16.59</v>
      </c>
      <c r="J10" s="68">
        <v>16.59</v>
      </c>
      <c r="K10" s="72">
        <v>0</v>
      </c>
      <c r="L10" s="73">
        <v>0</v>
      </c>
      <c r="M10" s="70">
        <f t="shared" si="5"/>
        <v>0</v>
      </c>
      <c r="N10" s="74">
        <v>0</v>
      </c>
      <c r="O10" s="74">
        <v>0</v>
      </c>
      <c r="P10" s="68">
        <v>0</v>
      </c>
      <c r="Q10" s="90">
        <v>0</v>
      </c>
      <c r="R10" s="89">
        <f t="shared" si="6"/>
        <v>1642.5742574257426</v>
      </c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</row>
    <row r="11" spans="1:253" s="1" customFormat="1" ht="30" customHeight="1">
      <c r="A11" s="36" t="s">
        <v>33</v>
      </c>
      <c r="B11" s="37">
        <f t="shared" si="1"/>
        <v>118</v>
      </c>
      <c r="C11" s="42">
        <v>118</v>
      </c>
      <c r="D11" s="42">
        <v>0</v>
      </c>
      <c r="E11" s="42">
        <v>31</v>
      </c>
      <c r="F11" s="42">
        <v>7</v>
      </c>
      <c r="G11" s="39">
        <f t="shared" si="2"/>
        <v>80</v>
      </c>
      <c r="H11" s="40">
        <f t="shared" si="3"/>
        <v>20.546</v>
      </c>
      <c r="I11" s="66">
        <f t="shared" si="4"/>
        <v>20.546</v>
      </c>
      <c r="J11" s="68">
        <v>20.546</v>
      </c>
      <c r="K11" s="72">
        <v>0</v>
      </c>
      <c r="L11" s="73">
        <v>0</v>
      </c>
      <c r="M11" s="70">
        <f t="shared" si="5"/>
        <v>0</v>
      </c>
      <c r="N11" s="75">
        <v>0</v>
      </c>
      <c r="O11" s="74">
        <v>0</v>
      </c>
      <c r="P11" s="68">
        <v>0</v>
      </c>
      <c r="Q11" s="90">
        <v>0</v>
      </c>
      <c r="R11" s="89">
        <f t="shared" si="6"/>
        <v>1741.1864406779662</v>
      </c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</row>
    <row r="12" spans="1:253" s="1" customFormat="1" ht="30" customHeight="1">
      <c r="A12" s="36" t="s">
        <v>34</v>
      </c>
      <c r="B12" s="37">
        <f t="shared" si="1"/>
        <v>111</v>
      </c>
      <c r="C12" s="42">
        <v>111</v>
      </c>
      <c r="D12" s="42">
        <v>0</v>
      </c>
      <c r="E12" s="42">
        <v>40</v>
      </c>
      <c r="F12" s="42">
        <v>5</v>
      </c>
      <c r="G12" s="39">
        <f t="shared" si="2"/>
        <v>66</v>
      </c>
      <c r="H12" s="40">
        <f t="shared" si="3"/>
        <v>19.2181</v>
      </c>
      <c r="I12" s="66">
        <f t="shared" si="4"/>
        <v>19.2181</v>
      </c>
      <c r="J12" s="68">
        <v>19.2181</v>
      </c>
      <c r="K12" s="72">
        <v>0</v>
      </c>
      <c r="L12" s="73">
        <v>0</v>
      </c>
      <c r="M12" s="70">
        <f t="shared" si="5"/>
        <v>0</v>
      </c>
      <c r="N12" s="75">
        <v>0</v>
      </c>
      <c r="O12" s="74">
        <v>0</v>
      </c>
      <c r="P12" s="68">
        <v>0</v>
      </c>
      <c r="Q12" s="90">
        <v>0</v>
      </c>
      <c r="R12" s="89">
        <f t="shared" si="6"/>
        <v>1731.3603603603603</v>
      </c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</row>
    <row r="13" spans="1:253" s="1" customFormat="1" ht="30" customHeight="1">
      <c r="A13" s="36" t="s">
        <v>35</v>
      </c>
      <c r="B13" s="37">
        <f t="shared" si="1"/>
        <v>129</v>
      </c>
      <c r="C13" s="42">
        <v>129</v>
      </c>
      <c r="D13" s="42">
        <v>0</v>
      </c>
      <c r="E13" s="42">
        <v>43</v>
      </c>
      <c r="F13" s="42">
        <v>16</v>
      </c>
      <c r="G13" s="39">
        <f t="shared" si="2"/>
        <v>70</v>
      </c>
      <c r="H13" s="40">
        <f t="shared" si="3"/>
        <v>21.8995</v>
      </c>
      <c r="I13" s="66">
        <f t="shared" si="4"/>
        <v>21.8995</v>
      </c>
      <c r="J13" s="68">
        <v>21.8995</v>
      </c>
      <c r="K13" s="72">
        <v>0</v>
      </c>
      <c r="L13" s="73">
        <v>0</v>
      </c>
      <c r="M13" s="70">
        <f t="shared" si="5"/>
        <v>0</v>
      </c>
      <c r="N13" s="75">
        <v>0</v>
      </c>
      <c r="O13" s="74">
        <v>0</v>
      </c>
      <c r="P13" s="68">
        <v>0</v>
      </c>
      <c r="Q13" s="90">
        <v>0</v>
      </c>
      <c r="R13" s="89">
        <f t="shared" si="6"/>
        <v>1697.6356589147288</v>
      </c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</row>
    <row r="14" spans="1:253" s="1" customFormat="1" ht="30" customHeight="1">
      <c r="A14" s="36" t="s">
        <v>36</v>
      </c>
      <c r="B14" s="37">
        <f t="shared" si="1"/>
        <v>95</v>
      </c>
      <c r="C14" s="42">
        <v>95</v>
      </c>
      <c r="D14" s="42">
        <v>0</v>
      </c>
      <c r="E14" s="42">
        <v>36</v>
      </c>
      <c r="F14" s="42">
        <v>2</v>
      </c>
      <c r="G14" s="39">
        <f t="shared" si="2"/>
        <v>57</v>
      </c>
      <c r="H14" s="40">
        <f t="shared" si="3"/>
        <v>16.3</v>
      </c>
      <c r="I14" s="66">
        <f t="shared" si="4"/>
        <v>16.3</v>
      </c>
      <c r="J14" s="68">
        <v>16.3</v>
      </c>
      <c r="K14" s="72">
        <v>0</v>
      </c>
      <c r="L14" s="73">
        <v>0</v>
      </c>
      <c r="M14" s="70">
        <f t="shared" si="5"/>
        <v>0</v>
      </c>
      <c r="N14" s="75">
        <v>0</v>
      </c>
      <c r="O14" s="74">
        <v>0</v>
      </c>
      <c r="P14" s="68">
        <v>0</v>
      </c>
      <c r="Q14" s="90">
        <v>0</v>
      </c>
      <c r="R14" s="89">
        <f t="shared" si="6"/>
        <v>1715.7894736842106</v>
      </c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</row>
    <row r="15" spans="1:253" s="1" customFormat="1" ht="30" customHeight="1">
      <c r="A15" s="36" t="s">
        <v>37</v>
      </c>
      <c r="B15" s="37">
        <f t="shared" si="1"/>
        <v>113</v>
      </c>
      <c r="C15" s="42">
        <v>113</v>
      </c>
      <c r="D15" s="42">
        <v>0</v>
      </c>
      <c r="E15" s="42">
        <v>37</v>
      </c>
      <c r="F15" s="42">
        <v>3</v>
      </c>
      <c r="G15" s="39">
        <f t="shared" si="2"/>
        <v>73</v>
      </c>
      <c r="H15" s="40">
        <f t="shared" si="3"/>
        <v>20.1712</v>
      </c>
      <c r="I15" s="66">
        <f t="shared" si="4"/>
        <v>20.1712</v>
      </c>
      <c r="J15" s="68">
        <v>20.1712</v>
      </c>
      <c r="K15" s="72">
        <v>0</v>
      </c>
      <c r="L15" s="73">
        <v>0</v>
      </c>
      <c r="M15" s="70">
        <f t="shared" si="5"/>
        <v>0</v>
      </c>
      <c r="N15" s="75">
        <v>0</v>
      </c>
      <c r="O15" s="74">
        <v>0</v>
      </c>
      <c r="P15" s="68">
        <v>0</v>
      </c>
      <c r="Q15" s="90">
        <v>0</v>
      </c>
      <c r="R15" s="89">
        <f t="shared" si="6"/>
        <v>1785.0619469026549</v>
      </c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</row>
    <row r="16" spans="1:253" s="1" customFormat="1" ht="30" customHeight="1">
      <c r="A16" s="36" t="s">
        <v>38</v>
      </c>
      <c r="B16" s="37">
        <f t="shared" si="1"/>
        <v>176</v>
      </c>
      <c r="C16" s="42">
        <v>176</v>
      </c>
      <c r="D16" s="42">
        <v>0</v>
      </c>
      <c r="E16" s="42">
        <v>72</v>
      </c>
      <c r="F16" s="42">
        <v>12</v>
      </c>
      <c r="G16" s="39">
        <f t="shared" si="2"/>
        <v>92</v>
      </c>
      <c r="H16" s="40">
        <f t="shared" si="3"/>
        <v>33.504051</v>
      </c>
      <c r="I16" s="66">
        <f t="shared" si="4"/>
        <v>33.504051</v>
      </c>
      <c r="J16" s="68">
        <v>33.504051</v>
      </c>
      <c r="K16" s="72">
        <v>0</v>
      </c>
      <c r="L16" s="73">
        <v>0</v>
      </c>
      <c r="M16" s="70">
        <f t="shared" si="5"/>
        <v>0</v>
      </c>
      <c r="N16" s="75">
        <v>0</v>
      </c>
      <c r="O16" s="74">
        <v>0</v>
      </c>
      <c r="P16" s="68">
        <v>0</v>
      </c>
      <c r="Q16" s="90">
        <v>0</v>
      </c>
      <c r="R16" s="89">
        <f t="shared" si="6"/>
        <v>1903.639261363636</v>
      </c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</row>
    <row r="17" spans="1:253" s="1" customFormat="1" ht="30" customHeight="1">
      <c r="A17" s="36" t="s">
        <v>39</v>
      </c>
      <c r="B17" s="37">
        <f t="shared" si="1"/>
        <v>39</v>
      </c>
      <c r="C17" s="42">
        <v>39</v>
      </c>
      <c r="D17" s="42">
        <v>0</v>
      </c>
      <c r="E17" s="42">
        <v>13</v>
      </c>
      <c r="F17" s="42">
        <v>1</v>
      </c>
      <c r="G17" s="39">
        <f t="shared" si="2"/>
        <v>25</v>
      </c>
      <c r="H17" s="40">
        <f t="shared" si="3"/>
        <v>6.27</v>
      </c>
      <c r="I17" s="66">
        <f t="shared" si="4"/>
        <v>6.27</v>
      </c>
      <c r="J17" s="68">
        <v>6.27</v>
      </c>
      <c r="K17" s="72">
        <v>0</v>
      </c>
      <c r="L17" s="73">
        <v>0</v>
      </c>
      <c r="M17" s="70">
        <f t="shared" si="5"/>
        <v>0</v>
      </c>
      <c r="N17" s="75">
        <v>0</v>
      </c>
      <c r="O17" s="74">
        <v>0</v>
      </c>
      <c r="P17" s="68">
        <v>0</v>
      </c>
      <c r="Q17" s="90">
        <v>0</v>
      </c>
      <c r="R17" s="89">
        <f t="shared" si="6"/>
        <v>1607.6923076923074</v>
      </c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</row>
    <row r="18" spans="1:253" s="1" customFormat="1" ht="30" customHeight="1">
      <c r="A18" s="36" t="s">
        <v>40</v>
      </c>
      <c r="B18" s="37">
        <f t="shared" si="1"/>
        <v>259</v>
      </c>
      <c r="C18" s="42">
        <v>259</v>
      </c>
      <c r="D18" s="42">
        <v>0</v>
      </c>
      <c r="E18" s="42">
        <v>84</v>
      </c>
      <c r="F18" s="42">
        <v>5</v>
      </c>
      <c r="G18" s="39">
        <f t="shared" si="2"/>
        <v>170</v>
      </c>
      <c r="H18" s="40">
        <f t="shared" si="3"/>
        <v>42.4042</v>
      </c>
      <c r="I18" s="66">
        <f t="shared" si="4"/>
        <v>42.4042</v>
      </c>
      <c r="J18" s="68">
        <v>42.4042</v>
      </c>
      <c r="K18" s="72">
        <v>0</v>
      </c>
      <c r="L18" s="73">
        <v>0</v>
      </c>
      <c r="M18" s="70">
        <f t="shared" si="5"/>
        <v>0</v>
      </c>
      <c r="N18" s="75">
        <v>0</v>
      </c>
      <c r="O18" s="74">
        <v>0</v>
      </c>
      <c r="P18" s="68">
        <v>0</v>
      </c>
      <c r="Q18" s="90">
        <v>0</v>
      </c>
      <c r="R18" s="89">
        <f t="shared" si="6"/>
        <v>1637.2277992277996</v>
      </c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</row>
    <row r="19" spans="1:253" s="1" customFormat="1" ht="30" customHeight="1">
      <c r="A19" s="36" t="s">
        <v>41</v>
      </c>
      <c r="B19" s="37">
        <f t="shared" si="1"/>
        <v>154</v>
      </c>
      <c r="C19" s="42">
        <v>154</v>
      </c>
      <c r="D19" s="42">
        <v>0</v>
      </c>
      <c r="E19" s="42">
        <v>57</v>
      </c>
      <c r="F19" s="42">
        <v>8</v>
      </c>
      <c r="G19" s="39">
        <f t="shared" si="2"/>
        <v>89</v>
      </c>
      <c r="H19" s="40">
        <f t="shared" si="3"/>
        <v>31.9409</v>
      </c>
      <c r="I19" s="66">
        <f t="shared" si="4"/>
        <v>31.9409</v>
      </c>
      <c r="J19" s="68">
        <v>31.9409</v>
      </c>
      <c r="K19" s="72">
        <v>0</v>
      </c>
      <c r="L19" s="73">
        <v>0</v>
      </c>
      <c r="M19" s="70">
        <f t="shared" si="5"/>
        <v>0</v>
      </c>
      <c r="N19" s="75">
        <v>0</v>
      </c>
      <c r="O19" s="74">
        <v>0</v>
      </c>
      <c r="P19" s="68">
        <v>0</v>
      </c>
      <c r="Q19" s="90">
        <v>0</v>
      </c>
      <c r="R19" s="89">
        <f t="shared" si="6"/>
        <v>2074.0844155844156</v>
      </c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</row>
    <row r="20" spans="1:253" s="1" customFormat="1" ht="30" customHeight="1">
      <c r="A20" s="36" t="s">
        <v>42</v>
      </c>
      <c r="B20" s="43">
        <f t="shared" si="1"/>
        <v>0</v>
      </c>
      <c r="C20" s="44"/>
      <c r="D20" s="44"/>
      <c r="E20" s="44"/>
      <c r="F20" s="44"/>
      <c r="G20" s="45">
        <f t="shared" si="2"/>
        <v>0</v>
      </c>
      <c r="H20" s="46">
        <f t="shared" si="3"/>
        <v>0</v>
      </c>
      <c r="I20" s="76">
        <f t="shared" si="4"/>
        <v>0</v>
      </c>
      <c r="J20" s="77"/>
      <c r="K20" s="72"/>
      <c r="L20" s="73"/>
      <c r="M20" s="78">
        <f t="shared" si="5"/>
        <v>0</v>
      </c>
      <c r="N20" s="79"/>
      <c r="O20" s="80"/>
      <c r="P20" s="77"/>
      <c r="Q20" s="91"/>
      <c r="R20" s="89" t="e">
        <f t="shared" si="6"/>
        <v>#DIV/0!</v>
      </c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</row>
    <row r="21" spans="1:18" s="2" customFormat="1" ht="49.5" customHeight="1">
      <c r="A21" s="47" t="s">
        <v>43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8"/>
      <c r="O21" s="48"/>
      <c r="P21" s="48"/>
      <c r="Q21" s="48"/>
      <c r="R21" s="48"/>
    </row>
  </sheetData>
  <sheetProtection password="D8DC" sheet="1" objects="1"/>
  <protectedRanges>
    <protectedRange sqref="N9:Q20" name="区域3"/>
    <protectedRange sqref="J9:L20" name="区域2"/>
    <protectedRange sqref="C9:F20" name="区域1"/>
    <protectedRange sqref="A2:R3" name="区域4"/>
  </protectedRanges>
  <mergeCells count="19">
    <mergeCell ref="A2:R2"/>
    <mergeCell ref="A3:D3"/>
    <mergeCell ref="F3:H3"/>
    <mergeCell ref="N3:R3"/>
    <mergeCell ref="C4:G4"/>
    <mergeCell ref="I4:L4"/>
    <mergeCell ref="M4:Q4"/>
    <mergeCell ref="C5:D5"/>
    <mergeCell ref="E5:G5"/>
    <mergeCell ref="J5:K5"/>
    <mergeCell ref="N5:Q5"/>
    <mergeCell ref="A21:R21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43000000000000005" bottom="0.2" header="0.28" footer="0.11999999999999998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江海</cp:lastModifiedBy>
  <cp:lastPrinted>2019-04-02T07:40:44Z</cp:lastPrinted>
  <dcterms:created xsi:type="dcterms:W3CDTF">2015-01-21T05:56:21Z</dcterms:created>
  <dcterms:modified xsi:type="dcterms:W3CDTF">2022-12-12T08:48:00Z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D83F3702A4274C8D874783C93FEA0092</vt:lpwstr>
  </property>
  <property fmtid="{D5CDD505-2E9C-101B-9397-08002B2CF9AE}" pid="5" name="commonda">
    <vt:lpwstr>eyJoZGlkIjoiOTk3MDk3ZjY1OGY3NGQ5OTI0N2JiM2UyNjYxNGU1YjYifQ==</vt:lpwstr>
  </property>
</Properties>
</file>